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öhrer László\Desktop\"/>
    </mc:Choice>
  </mc:AlternateContent>
  <bookViews>
    <workbookView xWindow="0" yWindow="0" windowWidth="20400" windowHeight="7755" activeTab="1"/>
  </bookViews>
  <sheets>
    <sheet name="Területi ifi, serdülő részletes" sheetId="1" r:id="rId1"/>
    <sheet name="összesített eredmények" sheetId="2" r:id="rId2"/>
  </sheets>
  <calcPr calcId="152511"/>
</workbook>
</file>

<file path=xl/calcChain.xml><?xml version="1.0" encoding="utf-8"?>
<calcChain xmlns="http://schemas.openxmlformats.org/spreadsheetml/2006/main">
  <c r="H31" i="2" l="1"/>
  <c r="I31" i="2"/>
  <c r="K31" i="2"/>
  <c r="H32" i="2"/>
  <c r="I32" i="2"/>
  <c r="K32" i="2"/>
  <c r="H33" i="2"/>
  <c r="I33" i="2"/>
  <c r="K33" i="2"/>
  <c r="N54" i="1"/>
  <c r="D54" i="1" s="1"/>
  <c r="S54" i="1"/>
  <c r="E54" i="1" s="1"/>
  <c r="N48" i="1"/>
  <c r="D48" i="1" s="1"/>
  <c r="S48" i="1"/>
  <c r="E48" i="1" s="1"/>
  <c r="F54" i="1" l="1"/>
  <c r="J31" i="2" s="1"/>
  <c r="F48" i="1"/>
  <c r="N39" i="1" l="1"/>
  <c r="D39" i="1" s="1"/>
  <c r="S39" i="1"/>
  <c r="E39" i="1" s="1"/>
  <c r="H7" i="2"/>
  <c r="I7" i="2"/>
  <c r="K7" i="2"/>
  <c r="H8" i="2"/>
  <c r="I8" i="2"/>
  <c r="K8" i="2"/>
  <c r="H9" i="2"/>
  <c r="I9" i="2"/>
  <c r="K9" i="2"/>
  <c r="H10" i="2"/>
  <c r="I10" i="2"/>
  <c r="K10" i="2"/>
  <c r="H11" i="2"/>
  <c r="I11" i="2"/>
  <c r="K11" i="2"/>
  <c r="H12" i="2"/>
  <c r="I12" i="2"/>
  <c r="K12" i="2"/>
  <c r="H13" i="2"/>
  <c r="I13" i="2"/>
  <c r="K13" i="2"/>
  <c r="H14" i="2"/>
  <c r="I14" i="2"/>
  <c r="K14" i="2"/>
  <c r="H15" i="2"/>
  <c r="I15" i="2"/>
  <c r="K15" i="2"/>
  <c r="H16" i="2"/>
  <c r="I16" i="2"/>
  <c r="K16" i="2"/>
  <c r="H17" i="2"/>
  <c r="I17" i="2"/>
  <c r="K17" i="2"/>
  <c r="H18" i="2"/>
  <c r="I18" i="2"/>
  <c r="K18" i="2"/>
  <c r="H19" i="2"/>
  <c r="I19" i="2"/>
  <c r="K19" i="2"/>
  <c r="H20" i="2"/>
  <c r="I20" i="2"/>
  <c r="K20" i="2"/>
  <c r="H21" i="2"/>
  <c r="I21" i="2"/>
  <c r="K21" i="2"/>
  <c r="H22" i="2"/>
  <c r="I22" i="2"/>
  <c r="K22" i="2"/>
  <c r="H23" i="2"/>
  <c r="I23" i="2"/>
  <c r="K23" i="2"/>
  <c r="H24" i="2"/>
  <c r="I24" i="2"/>
  <c r="K24" i="2"/>
  <c r="H25" i="2"/>
  <c r="I25" i="2"/>
  <c r="K25" i="2"/>
  <c r="H26" i="2"/>
  <c r="I26" i="2"/>
  <c r="K26" i="2"/>
  <c r="H27" i="2"/>
  <c r="I27" i="2"/>
  <c r="K27" i="2"/>
  <c r="H28" i="2"/>
  <c r="I28" i="2"/>
  <c r="K28" i="2"/>
  <c r="H29" i="2"/>
  <c r="I29" i="2"/>
  <c r="K29" i="2"/>
  <c r="H30" i="2"/>
  <c r="I30" i="2"/>
  <c r="K30" i="2"/>
  <c r="K6" i="2"/>
  <c r="I6" i="2"/>
  <c r="H6" i="2"/>
  <c r="B7" i="2"/>
  <c r="C7" i="2"/>
  <c r="E7" i="2"/>
  <c r="B8" i="2"/>
  <c r="C8" i="2"/>
  <c r="E8" i="2"/>
  <c r="B9" i="2"/>
  <c r="C9" i="2"/>
  <c r="E9" i="2"/>
  <c r="B10" i="2"/>
  <c r="C10" i="2"/>
  <c r="E10" i="2"/>
  <c r="B11" i="2"/>
  <c r="C11" i="2"/>
  <c r="E11" i="2"/>
  <c r="B12" i="2"/>
  <c r="C12" i="2"/>
  <c r="E12" i="2"/>
  <c r="B13" i="2"/>
  <c r="C13" i="2"/>
  <c r="E13" i="2"/>
  <c r="B14" i="2"/>
  <c r="C14" i="2"/>
  <c r="E14" i="2"/>
  <c r="B15" i="2"/>
  <c r="C15" i="2"/>
  <c r="E15" i="2"/>
  <c r="B16" i="2"/>
  <c r="C16" i="2"/>
  <c r="E16" i="2"/>
  <c r="B17" i="2"/>
  <c r="C17" i="2"/>
  <c r="E17" i="2"/>
  <c r="B18" i="2"/>
  <c r="C18" i="2"/>
  <c r="E18" i="2"/>
  <c r="B19" i="2"/>
  <c r="C19" i="2"/>
  <c r="E19" i="2"/>
  <c r="B20" i="2"/>
  <c r="C20" i="2"/>
  <c r="E20" i="2"/>
  <c r="E6" i="2"/>
  <c r="C6" i="2"/>
  <c r="B6" i="2"/>
  <c r="S17" i="1"/>
  <c r="E17" i="1" s="1"/>
  <c r="N17" i="1"/>
  <c r="D17" i="1" s="1"/>
  <c r="F39" i="1" l="1"/>
  <c r="F17" i="1"/>
  <c r="N38" i="1" l="1"/>
  <c r="D38" i="1" s="1"/>
  <c r="S38" i="1"/>
  <c r="E38" i="1" s="1"/>
  <c r="N55" i="1"/>
  <c r="D55" i="1" s="1"/>
  <c r="S55" i="1"/>
  <c r="E55" i="1" s="1"/>
  <c r="N56" i="1"/>
  <c r="D56" i="1" s="1"/>
  <c r="S56" i="1"/>
  <c r="N47" i="1"/>
  <c r="D47" i="1" s="1"/>
  <c r="S47" i="1"/>
  <c r="E47" i="1" s="1"/>
  <c r="N51" i="1"/>
  <c r="D51" i="1" s="1"/>
  <c r="S51" i="1"/>
  <c r="E51" i="1" s="1"/>
  <c r="N53" i="1"/>
  <c r="D53" i="1" s="1"/>
  <c r="S53" i="1"/>
  <c r="E53" i="1" s="1"/>
  <c r="N43" i="1"/>
  <c r="D43" i="1" s="1"/>
  <c r="S43" i="1"/>
  <c r="E43" i="1" s="1"/>
  <c r="F38" i="1" l="1"/>
  <c r="F51" i="1"/>
  <c r="F43" i="1"/>
  <c r="F53" i="1"/>
  <c r="E56" i="1"/>
  <c r="F56" i="1" s="1"/>
  <c r="J33" i="2" s="1"/>
  <c r="F47" i="1"/>
  <c r="F55" i="1"/>
  <c r="J32" i="2" s="1"/>
  <c r="N46" i="1" l="1"/>
  <c r="S46" i="1"/>
  <c r="N52" i="1"/>
  <c r="D52" i="1" s="1"/>
  <c r="S52" i="1"/>
  <c r="E52" i="1" s="1"/>
  <c r="N45" i="1"/>
  <c r="S45" i="1"/>
  <c r="N49" i="1"/>
  <c r="D49" i="1" s="1"/>
  <c r="S49" i="1"/>
  <c r="E49" i="1" s="1"/>
  <c r="N41" i="1"/>
  <c r="S41" i="1"/>
  <c r="D46" i="1"/>
  <c r="E46" i="1"/>
  <c r="D45" i="1"/>
  <c r="E45" i="1"/>
  <c r="D41" i="1"/>
  <c r="E41" i="1"/>
  <c r="N14" i="1"/>
  <c r="D14" i="1" s="1"/>
  <c r="S14" i="1"/>
  <c r="E14" i="1" s="1"/>
  <c r="N40" i="1"/>
  <c r="S40" i="1"/>
  <c r="N36" i="1"/>
  <c r="D36" i="1" s="1"/>
  <c r="S36" i="1"/>
  <c r="E36" i="1" s="1"/>
  <c r="N30" i="1"/>
  <c r="D30" i="1" s="1"/>
  <c r="S30" i="1"/>
  <c r="E30" i="1" s="1"/>
  <c r="N31" i="1"/>
  <c r="D31" i="1" s="1"/>
  <c r="S31" i="1"/>
  <c r="E31" i="1" s="1"/>
  <c r="N35" i="1"/>
  <c r="D35" i="1" s="1"/>
  <c r="S35" i="1"/>
  <c r="E35" i="1" s="1"/>
  <c r="N37" i="1"/>
  <c r="D37" i="1" s="1"/>
  <c r="S37" i="1"/>
  <c r="E37" i="1" s="1"/>
  <c r="N33" i="1"/>
  <c r="D33" i="1" s="1"/>
  <c r="S33" i="1"/>
  <c r="E33" i="1" s="1"/>
  <c r="N50" i="1"/>
  <c r="D50" i="1" s="1"/>
  <c r="S50" i="1"/>
  <c r="E50" i="1" s="1"/>
  <c r="D40" i="1"/>
  <c r="E40" i="1"/>
  <c r="N8" i="1"/>
  <c r="S8" i="1"/>
  <c r="N11" i="1"/>
  <c r="S11" i="1"/>
  <c r="N12" i="1"/>
  <c r="S12" i="1"/>
  <c r="E12" i="1" s="1"/>
  <c r="N6" i="1"/>
  <c r="D6" i="1" s="1"/>
  <c r="S6" i="1"/>
  <c r="E6" i="1" s="1"/>
  <c r="N7" i="1"/>
  <c r="D7" i="1" s="1"/>
  <c r="S7" i="1"/>
  <c r="E7" i="1" s="1"/>
  <c r="N18" i="1"/>
  <c r="D18" i="1" s="1"/>
  <c r="S18" i="1"/>
  <c r="E18" i="1" s="1"/>
  <c r="N20" i="1"/>
  <c r="D20" i="1" s="1"/>
  <c r="S20" i="1"/>
  <c r="E20" i="1" s="1"/>
  <c r="N19" i="1"/>
  <c r="D19" i="1" s="1"/>
  <c r="S19" i="1"/>
  <c r="E19" i="1" s="1"/>
  <c r="D8" i="1"/>
  <c r="E8" i="1"/>
  <c r="D11" i="1"/>
  <c r="E11" i="1"/>
  <c r="D12" i="1"/>
  <c r="F45" i="1" l="1"/>
  <c r="F46" i="1"/>
  <c r="F49" i="1"/>
  <c r="F41" i="1"/>
  <c r="F52" i="1"/>
  <c r="F14" i="1"/>
  <c r="F40" i="1"/>
  <c r="F18" i="1"/>
  <c r="F7" i="1"/>
  <c r="F33" i="1"/>
  <c r="F35" i="1"/>
  <c r="F19" i="1"/>
  <c r="F6" i="1"/>
  <c r="F12" i="1"/>
  <c r="F11" i="1"/>
  <c r="F8" i="1"/>
  <c r="D7" i="2" s="1"/>
  <c r="F31" i="1"/>
  <c r="F30" i="1"/>
  <c r="F36" i="1"/>
  <c r="F50" i="1"/>
  <c r="F37" i="1"/>
  <c r="F20" i="1"/>
  <c r="S9" i="1"/>
  <c r="E9" i="1" s="1"/>
  <c r="N9" i="1"/>
  <c r="D9" i="1" s="1"/>
  <c r="N44" i="1"/>
  <c r="D44" i="1" s="1"/>
  <c r="S44" i="1"/>
  <c r="E44" i="1" s="1"/>
  <c r="S32" i="1"/>
  <c r="E32" i="1" s="1"/>
  <c r="S42" i="1"/>
  <c r="E42" i="1" s="1"/>
  <c r="S34" i="1"/>
  <c r="E34" i="1" s="1"/>
  <c r="S29" i="1"/>
  <c r="E29" i="1" s="1"/>
  <c r="N32" i="1"/>
  <c r="D32" i="1" s="1"/>
  <c r="N42" i="1"/>
  <c r="D42" i="1" s="1"/>
  <c r="N34" i="1"/>
  <c r="D34" i="1" s="1"/>
  <c r="N29" i="1"/>
  <c r="D29" i="1" s="1"/>
  <c r="S13" i="1"/>
  <c r="E13" i="1" s="1"/>
  <c r="S16" i="1"/>
  <c r="E16" i="1" s="1"/>
  <c r="S15" i="1"/>
  <c r="E15" i="1" s="1"/>
  <c r="S10" i="1"/>
  <c r="E10" i="1" s="1"/>
  <c r="N13" i="1"/>
  <c r="D13" i="1" s="1"/>
  <c r="N16" i="1"/>
  <c r="D16" i="1" s="1"/>
  <c r="N15" i="1"/>
  <c r="D15" i="1" s="1"/>
  <c r="N10" i="1"/>
  <c r="D10" i="1" s="1"/>
  <c r="D19" i="2" l="1"/>
  <c r="D20" i="2"/>
  <c r="J28" i="2"/>
  <c r="J30" i="2"/>
  <c r="J20" i="2"/>
  <c r="J27" i="2"/>
  <c r="J25" i="2"/>
  <c r="D6" i="2"/>
  <c r="F16" i="1"/>
  <c r="D16" i="2" s="1"/>
  <c r="F32" i="1"/>
  <c r="J22" i="2" s="1"/>
  <c r="F13" i="1"/>
  <c r="D11" i="2" s="1"/>
  <c r="F9" i="1"/>
  <c r="D18" i="2" s="1"/>
  <c r="F42" i="1"/>
  <c r="J19" i="2" s="1"/>
  <c r="F34" i="1"/>
  <c r="J7" i="2" s="1"/>
  <c r="F10" i="1"/>
  <c r="D9" i="2" s="1"/>
  <c r="F15" i="1"/>
  <c r="D17" i="2" s="1"/>
  <c r="F44" i="1"/>
  <c r="F29" i="1"/>
  <c r="J15" i="2" s="1"/>
  <c r="D10" i="2" l="1"/>
  <c r="J11" i="2"/>
  <c r="J9" i="2"/>
  <c r="J29" i="2"/>
  <c r="D14" i="2"/>
  <c r="J8" i="2"/>
  <c r="J26" i="2"/>
  <c r="D8" i="2"/>
  <c r="D13" i="2"/>
  <c r="D12" i="2"/>
  <c r="J21" i="2"/>
  <c r="D15" i="2"/>
  <c r="J24" i="2"/>
  <c r="J17" i="2"/>
  <c r="J23" i="2"/>
  <c r="J13" i="2"/>
  <c r="J16" i="2"/>
  <c r="J12" i="2"/>
  <c r="J14" i="2"/>
  <c r="J10" i="2"/>
  <c r="J18" i="2"/>
  <c r="J6" i="2"/>
</calcChain>
</file>

<file path=xl/sharedStrings.xml><?xml version="1.0" encoding="utf-8"?>
<sst xmlns="http://schemas.openxmlformats.org/spreadsheetml/2006/main" count="222" uniqueCount="109">
  <si>
    <t>ssz.</t>
  </si>
  <si>
    <t>név</t>
  </si>
  <si>
    <t>teli</t>
  </si>
  <si>
    <t>tarolás</t>
  </si>
  <si>
    <t>összesen</t>
  </si>
  <si>
    <t>1.</t>
  </si>
  <si>
    <t>2.</t>
  </si>
  <si>
    <t>3.</t>
  </si>
  <si>
    <t>4.</t>
  </si>
  <si>
    <t>6.</t>
  </si>
  <si>
    <t>Gombos Gergely</t>
  </si>
  <si>
    <t>egyesület</t>
  </si>
  <si>
    <t>Lauf-B TK</t>
  </si>
  <si>
    <t>üres</t>
  </si>
  <si>
    <t>5.</t>
  </si>
  <si>
    <t>7.</t>
  </si>
  <si>
    <t>NK Teke SE</t>
  </si>
  <si>
    <t>Tollár Levente</t>
  </si>
  <si>
    <t>Vígh Levente</t>
  </si>
  <si>
    <t>szül. idő</t>
  </si>
  <si>
    <t>Versenybizottság</t>
  </si>
  <si>
    <t>Ifj. Endrődi Boldizsár</t>
  </si>
  <si>
    <t>Gorza Bence</t>
  </si>
  <si>
    <t>Orbán Szilárd</t>
  </si>
  <si>
    <t>8.</t>
  </si>
  <si>
    <t>9.</t>
  </si>
  <si>
    <t>Nagy Ádám</t>
  </si>
  <si>
    <t>Részletes eredmények</t>
  </si>
  <si>
    <t>10.</t>
  </si>
  <si>
    <t>FIÚ  IFJÚSÁGI</t>
  </si>
  <si>
    <t>FIÚ  SERDÜLŐ</t>
  </si>
  <si>
    <t>Kuslics Gergely</t>
  </si>
  <si>
    <t>Répcelaki SE</t>
  </si>
  <si>
    <t>Gombos Balázs</t>
  </si>
  <si>
    <t>Hammer Bálint</t>
  </si>
  <si>
    <t>Gergó Richárd</t>
  </si>
  <si>
    <t>Schvarcz Levente</t>
  </si>
  <si>
    <t>Csákánydoroszló SE</t>
  </si>
  <si>
    <t>Csákánydoroszló TE</t>
  </si>
  <si>
    <t>Horváth Márton</t>
  </si>
  <si>
    <t>Balogunyom TK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</si>
  <si>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</si>
  <si>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</si>
  <si>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</si>
  <si>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</si>
  <si>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</si>
  <si>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</si>
  <si>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</si>
  <si>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</si>
  <si>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</si>
  <si>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</si>
  <si>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</si>
  <si>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</si>
  <si>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TOPIDÓ Nagymizdó</t>
  </si>
  <si>
    <t>Horváth Florián</t>
  </si>
  <si>
    <t>Karba Bálint</t>
  </si>
  <si>
    <t>Cserpnyák Martin</t>
  </si>
  <si>
    <t>Simon Szabolcs</t>
  </si>
  <si>
    <t>Karba Noel</t>
  </si>
  <si>
    <t>Cseh Máté</t>
  </si>
  <si>
    <t>Horváth-Gravitáció</t>
  </si>
  <si>
    <t>60 teli</t>
  </si>
  <si>
    <t>60 tar.</t>
  </si>
  <si>
    <t xml:space="preserve"> 120 vegy.</t>
  </si>
  <si>
    <t>Kolosits Dániel</t>
  </si>
  <si>
    <t>23.</t>
  </si>
  <si>
    <t>24.</t>
  </si>
  <si>
    <t>25.</t>
  </si>
  <si>
    <t>2018. évi Területi fiú egyéni Teke Bajnokság</t>
  </si>
  <si>
    <t>Zalaegerszeg/Andráshida. 2018. október 13. 14. VÉGEREDMÉNY</t>
  </si>
  <si>
    <t>ZTK - FMVas</t>
  </si>
  <si>
    <t>Varga Levente</t>
  </si>
  <si>
    <t>Oswald Dániel</t>
  </si>
  <si>
    <t>Bagi Milán</t>
  </si>
  <si>
    <t>Topidó-Nagymizdó SE</t>
  </si>
  <si>
    <t>Sárvári Kinizsi-Kékgolyó</t>
  </si>
  <si>
    <t>Klinger Csaba</t>
  </si>
  <si>
    <t>LAUF - B TK</t>
  </si>
  <si>
    <t>Mazzag Dávid</t>
  </si>
  <si>
    <t>Zalaszentgrót TK</t>
  </si>
  <si>
    <t>Banai István</t>
  </si>
  <si>
    <t>Bíró Benjamin</t>
  </si>
  <si>
    <t>26.</t>
  </si>
  <si>
    <t>Farkas Milán</t>
  </si>
  <si>
    <t>Völgyi Ádám</t>
  </si>
  <si>
    <t>Bános Szabolcs</t>
  </si>
  <si>
    <t>Stárics Kristóf</t>
  </si>
  <si>
    <t>Zalka Martin</t>
  </si>
  <si>
    <t>Velekei Martin</t>
  </si>
  <si>
    <t>Árok Domonkos</t>
  </si>
  <si>
    <t>Simon Áron</t>
  </si>
  <si>
    <t>Muszil Zoltán Márk</t>
  </si>
  <si>
    <t>Borsos Bence</t>
  </si>
  <si>
    <t>Bakó Barnabás</t>
  </si>
  <si>
    <t>hely</t>
  </si>
  <si>
    <t>helység</t>
  </si>
  <si>
    <t>Ifjúságiak eredményei</t>
  </si>
  <si>
    <t>Serdülők eredményei</t>
  </si>
  <si>
    <t>120 vegy.</t>
  </si>
  <si>
    <t>Marton Gergő</t>
  </si>
  <si>
    <t>Németh Ferenc Dániel</t>
  </si>
  <si>
    <t>Thermálpark Sztg VSE</t>
  </si>
  <si>
    <t>Horváth Barnabás</t>
  </si>
  <si>
    <t>27.</t>
  </si>
  <si>
    <t>28.</t>
  </si>
  <si>
    <t>Boncz Máté</t>
  </si>
  <si>
    <t>Tovább jutás: Nyugat Magyarország …... fő - Helye: ?????????? - Ideje: 2018. November 10-11.</t>
  </si>
  <si>
    <t>Tovább jutás: Nyugat Magyarország …….. fő - Helye: ????????????? - Ideje: 2018. november 10 - 11.</t>
  </si>
  <si>
    <t>Területi 2018. év ifjúsági és serdülők összesített Végeredményei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</si>
</sst>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238"/>
    </font>
    <font>
      <sz val="12"/>
      <name val="Garamond"/>
      <family val="1"/>
      <charset val="238"/>
    </font>
    <font>
      <sz val="8"/>
      <name val="Arial"/>
      <family val="2"/>
      <charset val="238"/>
    </font>
    <font>
      <b/>
      <sz val="14"/>
      <name val="Garamond"/>
      <family val="1"/>
      <charset val="238"/>
    </font>
    <font>
      <sz val="14"/>
      <name val="Garamond"/>
      <family val="1"/>
      <charset val="238"/>
    </font>
    <font>
      <sz val="10"/>
      <name val="Arial"/>
      <family val="2"/>
      <charset val="238"/>
    </font>
    <font>
      <b/>
      <sz val="12"/>
      <name val="Garamond"/>
      <family val="1"/>
      <charset val="238"/>
    </font>
    <font>
      <b/>
      <sz val="16"/>
      <name val="Garamond"/>
      <family val="1"/>
      <charset val="238"/>
    </font>
    <font>
      <b/>
      <sz val="12"/>
      <color rgb="FFFF0000"/>
      <name val="Garamond"/>
      <family val="1"/>
      <charset val="238"/>
    </font>
    <font>
      <b/>
      <sz val="12"/>
      <name val="Arial"/>
      <family val="2"/>
      <charset val="238"/>
    </font>
    <font>
      <b/>
      <sz val="10"/>
      <name val="Garamond"/>
      <family val="1"/>
      <charset val="238"/>
    </font>
    <font>
      <b/>
      <sz val="11"/>
      <name val="Garamond"/>
      <family val="1"/>
      <charset val="238"/>
    </font>
    <font>
      <sz val="10"/>
      <name val="Garamond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2" borderId="0" xfId="0" applyFont="1" applyFill="1"/>
    <xf numFmtId="14" fontId="1" fillId="2" borderId="1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4" fontId="1" fillId="2" borderId="0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0" borderId="0" xfId="0" applyFont="1"/>
    <xf numFmtId="0" fontId="3" fillId="2" borderId="0" xfId="0" applyFont="1" applyFill="1" applyBorder="1"/>
    <xf numFmtId="0" fontId="1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vertical="center"/>
    </xf>
    <xf numFmtId="0" fontId="5" fillId="3" borderId="0" xfId="0" applyFont="1" applyFill="1"/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5" fillId="3" borderId="0" xfId="0" applyFont="1" applyFill="1" applyBorder="1"/>
    <xf numFmtId="0" fontId="0" fillId="0" borderId="0" xfId="0" applyBorder="1"/>
    <xf numFmtId="0" fontId="1" fillId="0" borderId="0" xfId="0" applyFont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1" fillId="0" borderId="1" xfId="0" applyFont="1" applyBorder="1" applyAlignment="1"/>
    <xf numFmtId="14" fontId="1" fillId="0" borderId="1" xfId="0" applyNumberFormat="1" applyFont="1" applyBorder="1" applyAlignment="1">
      <alignment horizontal="center"/>
    </xf>
    <xf numFmtId="0" fontId="1" fillId="2" borderId="0" xfId="0" applyFont="1" applyFill="1" applyBorder="1"/>
    <xf numFmtId="0" fontId="0" fillId="3" borderId="0" xfId="0" applyFill="1"/>
    <xf numFmtId="0" fontId="6" fillId="3" borderId="1" xfId="0" applyFont="1" applyFill="1" applyBorder="1"/>
    <xf numFmtId="0" fontId="1" fillId="3" borderId="1" xfId="0" applyFont="1" applyFill="1" applyBorder="1"/>
    <xf numFmtId="0" fontId="1" fillId="3" borderId="9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4" fontId="1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left"/>
    </xf>
    <xf numFmtId="0" fontId="1" fillId="3" borderId="1" xfId="0" applyFont="1" applyFill="1" applyBorder="1" applyAlignment="1"/>
    <xf numFmtId="0" fontId="1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left"/>
    </xf>
    <xf numFmtId="14" fontId="1" fillId="3" borderId="1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1" fillId="0" borderId="0" xfId="0" applyFont="1" applyBorder="1" applyAlignment="1"/>
    <xf numFmtId="0" fontId="6" fillId="2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0" fillId="0" borderId="0" xfId="0" applyAlignment="1"/>
    <xf numFmtId="0" fontId="6" fillId="4" borderId="1" xfId="0" applyFont="1" applyFill="1" applyBorder="1" applyAlignment="1">
      <alignment horizontal="left"/>
    </xf>
    <xf numFmtId="0" fontId="6" fillId="4" borderId="1" xfId="0" applyFont="1" applyFill="1" applyBorder="1"/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vertical="center" textRotation="90"/>
    </xf>
    <xf numFmtId="0" fontId="8" fillId="3" borderId="0" xfId="0" applyFont="1" applyFill="1" applyBorder="1" applyAlignment="1">
      <alignment horizontal="center" vertical="center" textRotation="90"/>
    </xf>
    <xf numFmtId="0" fontId="8" fillId="3" borderId="0" xfId="0" applyFont="1" applyFill="1" applyBorder="1" applyAlignment="1">
      <alignment textRotation="90"/>
    </xf>
    <xf numFmtId="0" fontId="8" fillId="0" borderId="0" xfId="0" applyFont="1" applyBorder="1" applyAlignment="1">
      <alignment textRotation="90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1" fillId="3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3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9" fillId="0" borderId="0" xfId="0" applyFont="1"/>
    <xf numFmtId="0" fontId="10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left"/>
    </xf>
    <xf numFmtId="0" fontId="12" fillId="3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4" fontId="6" fillId="0" borderId="5" xfId="0" applyNumberFormat="1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8" fillId="3" borderId="0" xfId="0" applyFont="1" applyFill="1" applyBorder="1" applyAlignment="1">
      <alignment horizontal="center" vertical="center" textRotation="90"/>
    </xf>
    <xf numFmtId="0" fontId="9" fillId="0" borderId="0" xfId="0" applyFont="1" applyAlignment="1">
      <alignment horizontal="center"/>
    </xf>
    <xf numFmtId="0" fontId="9" fillId="0" borderId="2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3" xfId="0" applyFont="1" applyBorder="1" applyAlignment="1">
      <alignment horizontal="left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7"/>
  <sheetViews>
    <sheetView showGridLines="0" topLeftCell="A7" zoomScale="70" zoomScaleNormal="70" workbookViewId="0">
      <selection activeCell="Z43" sqref="Z43"/>
    </sheetView>
  </sheetViews>
  <sheetFormatPr defaultRowHeight="15.75" x14ac:dyDescent="0.25"/>
  <cols>
    <col min="1" max="1" width="4.7109375" style="15" customWidth="1"/>
    <col min="2" max="2" width="22.28515625" customWidth="1"/>
    <col min="3" max="3" width="24" style="9" customWidth="1"/>
    <col min="4" max="5" width="6.7109375" style="2" customWidth="1"/>
    <col min="6" max="6" width="10.7109375" style="2" customWidth="1"/>
    <col min="7" max="7" width="5.7109375" style="2" customWidth="1"/>
    <col min="8" max="8" width="12.7109375" style="2" customWidth="1"/>
    <col min="9" max="13" width="4.7109375" customWidth="1"/>
    <col min="14" max="14" width="8.85546875" style="16"/>
    <col min="15" max="18" width="4.7109375" customWidth="1"/>
    <col min="19" max="19" width="8.85546875" style="16"/>
  </cols>
  <sheetData>
    <row r="1" spans="1:21" s="1" customFormat="1" ht="15.95" customHeight="1" x14ac:dyDescent="0.3">
      <c r="A1" s="107" t="s">
        <v>68</v>
      </c>
      <c r="B1" s="108"/>
      <c r="C1" s="108"/>
      <c r="D1" s="108"/>
      <c r="E1" s="108"/>
      <c r="F1" s="108"/>
      <c r="G1" s="108"/>
      <c r="H1" s="108"/>
      <c r="J1" s="23"/>
      <c r="K1" s="23"/>
      <c r="L1" s="23"/>
      <c r="M1" s="23"/>
      <c r="N1" s="17"/>
      <c r="O1" s="23"/>
      <c r="P1" s="23"/>
      <c r="Q1" s="23"/>
      <c r="R1" s="23"/>
      <c r="S1" s="17"/>
    </row>
    <row r="2" spans="1:21" s="1" customFormat="1" ht="15.95" customHeight="1" x14ac:dyDescent="0.3">
      <c r="A2" s="109" t="s">
        <v>69</v>
      </c>
      <c r="B2" s="110"/>
      <c r="C2" s="110"/>
      <c r="D2" s="110"/>
      <c r="E2" s="110"/>
      <c r="F2" s="110"/>
      <c r="G2" s="110"/>
      <c r="H2" s="110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21" ht="18.75" x14ac:dyDescent="0.25">
      <c r="A3" s="111" t="s">
        <v>29</v>
      </c>
      <c r="B3" s="112"/>
      <c r="C3" s="112"/>
      <c r="D3" s="108"/>
      <c r="E3" s="108"/>
      <c r="F3" s="108"/>
      <c r="G3" s="112"/>
      <c r="H3" s="112"/>
      <c r="J3" s="36"/>
      <c r="K3" s="36"/>
      <c r="L3" s="36"/>
      <c r="M3" s="36"/>
      <c r="N3" s="37"/>
      <c r="O3" s="36"/>
      <c r="P3" s="36"/>
      <c r="Q3" s="36"/>
      <c r="R3" s="36"/>
      <c r="S3" s="37"/>
    </row>
    <row r="4" spans="1:21" s="1" customFormat="1" ht="15.95" customHeight="1" x14ac:dyDescent="0.3">
      <c r="A4" s="118" t="s">
        <v>0</v>
      </c>
      <c r="B4" s="120" t="s">
        <v>1</v>
      </c>
      <c r="C4" s="120" t="s">
        <v>11</v>
      </c>
      <c r="D4" s="39">
        <v>60</v>
      </c>
      <c r="E4" s="39">
        <v>60</v>
      </c>
      <c r="F4" s="40" t="s">
        <v>63</v>
      </c>
      <c r="G4" s="120" t="s">
        <v>13</v>
      </c>
      <c r="H4" s="120" t="s">
        <v>19</v>
      </c>
      <c r="J4" s="22" t="s">
        <v>27</v>
      </c>
      <c r="K4" s="22"/>
      <c r="L4" s="22"/>
      <c r="M4" s="22"/>
      <c r="N4" s="20"/>
      <c r="O4" s="22"/>
      <c r="P4" s="22"/>
      <c r="Q4" s="22"/>
      <c r="R4" s="22"/>
      <c r="S4" s="20"/>
    </row>
    <row r="5" spans="1:21" s="1" customFormat="1" ht="15.95" customHeight="1" x14ac:dyDescent="0.3">
      <c r="A5" s="119"/>
      <c r="B5" s="121"/>
      <c r="C5" s="121"/>
      <c r="D5" s="41" t="s">
        <v>2</v>
      </c>
      <c r="E5" s="41" t="s">
        <v>3</v>
      </c>
      <c r="F5" s="42" t="s">
        <v>4</v>
      </c>
      <c r="G5" s="121"/>
      <c r="H5" s="121"/>
      <c r="J5" s="24" t="s">
        <v>2</v>
      </c>
      <c r="K5" s="25"/>
      <c r="L5" s="25"/>
      <c r="M5" s="26"/>
      <c r="N5" s="21" t="s">
        <v>61</v>
      </c>
      <c r="O5" s="24" t="s">
        <v>3</v>
      </c>
      <c r="P5" s="25"/>
      <c r="Q5" s="25"/>
      <c r="R5" s="26"/>
      <c r="S5" s="35" t="s">
        <v>62</v>
      </c>
    </row>
    <row r="6" spans="1:21" s="4" customFormat="1" ht="16.899999999999999" customHeight="1" x14ac:dyDescent="0.3">
      <c r="A6" s="43" t="s">
        <v>5</v>
      </c>
      <c r="B6" s="68" t="s">
        <v>35</v>
      </c>
      <c r="C6" s="56" t="s">
        <v>53</v>
      </c>
      <c r="D6" s="52">
        <f t="shared" ref="D6:D20" si="0">N6</f>
        <v>372</v>
      </c>
      <c r="E6" s="52">
        <f t="shared" ref="E6:E20" si="1">S6</f>
        <v>187</v>
      </c>
      <c r="F6" s="54">
        <f t="shared" ref="F6:F20" si="2">SUM(D6:E6)</f>
        <v>559</v>
      </c>
      <c r="G6" s="56">
        <v>2</v>
      </c>
      <c r="H6" s="53">
        <v>35215</v>
      </c>
      <c r="J6" s="18">
        <v>84</v>
      </c>
      <c r="K6" s="18">
        <v>91</v>
      </c>
      <c r="L6" s="18">
        <v>104</v>
      </c>
      <c r="M6" s="18">
        <v>93</v>
      </c>
      <c r="N6" s="33">
        <f t="shared" ref="N6:N20" si="3">SUM(J6:M6)</f>
        <v>372</v>
      </c>
      <c r="O6" s="18">
        <v>53</v>
      </c>
      <c r="P6" s="18">
        <v>44</v>
      </c>
      <c r="Q6" s="18">
        <v>54</v>
      </c>
      <c r="R6" s="18">
        <v>36</v>
      </c>
      <c r="S6" s="33">
        <f t="shared" ref="S6:S20" si="4">SUM(O6:R6)</f>
        <v>187</v>
      </c>
    </row>
    <row r="7" spans="1:21" ht="16.899999999999999" customHeight="1" x14ac:dyDescent="0.3">
      <c r="A7" s="43" t="s">
        <v>6</v>
      </c>
      <c r="B7" s="68" t="s">
        <v>36</v>
      </c>
      <c r="C7" s="56" t="s">
        <v>37</v>
      </c>
      <c r="D7" s="51">
        <f t="shared" si="0"/>
        <v>356</v>
      </c>
      <c r="E7" s="51">
        <f t="shared" si="1"/>
        <v>200</v>
      </c>
      <c r="F7" s="54">
        <f t="shared" si="2"/>
        <v>556</v>
      </c>
      <c r="G7" s="56">
        <v>5</v>
      </c>
      <c r="H7" s="53">
        <v>35405</v>
      </c>
      <c r="I7" s="4"/>
      <c r="J7" s="18">
        <v>80</v>
      </c>
      <c r="K7" s="18">
        <v>85</v>
      </c>
      <c r="L7" s="18">
        <v>94</v>
      </c>
      <c r="M7" s="18">
        <v>97</v>
      </c>
      <c r="N7" s="33">
        <f t="shared" si="3"/>
        <v>356</v>
      </c>
      <c r="O7" s="18">
        <v>45</v>
      </c>
      <c r="P7" s="18">
        <v>44</v>
      </c>
      <c r="Q7" s="18">
        <v>62</v>
      </c>
      <c r="R7" s="18">
        <v>49</v>
      </c>
      <c r="S7" s="33">
        <f t="shared" si="4"/>
        <v>200</v>
      </c>
    </row>
    <row r="8" spans="1:21" ht="16.899999999999999" customHeight="1" x14ac:dyDescent="0.3">
      <c r="A8" s="43" t="s">
        <v>7</v>
      </c>
      <c r="B8" s="100" t="s">
        <v>31</v>
      </c>
      <c r="C8" s="56" t="s">
        <v>32</v>
      </c>
      <c r="D8" s="52">
        <f t="shared" si="0"/>
        <v>371</v>
      </c>
      <c r="E8" s="52">
        <f t="shared" si="1"/>
        <v>176</v>
      </c>
      <c r="F8" s="54">
        <f t="shared" si="2"/>
        <v>547</v>
      </c>
      <c r="G8" s="56">
        <v>2</v>
      </c>
      <c r="H8" s="53">
        <v>35040</v>
      </c>
      <c r="I8" s="4"/>
      <c r="J8" s="18">
        <v>91</v>
      </c>
      <c r="K8" s="18">
        <v>94</v>
      </c>
      <c r="L8" s="18">
        <v>89</v>
      </c>
      <c r="M8" s="18">
        <v>97</v>
      </c>
      <c r="N8" s="33">
        <f t="shared" si="3"/>
        <v>371</v>
      </c>
      <c r="O8" s="18">
        <v>35</v>
      </c>
      <c r="P8" s="18">
        <v>45</v>
      </c>
      <c r="Q8" s="18">
        <v>53</v>
      </c>
      <c r="R8" s="18">
        <v>43</v>
      </c>
      <c r="S8" s="33">
        <f t="shared" si="4"/>
        <v>176</v>
      </c>
      <c r="U8" s="48"/>
    </row>
    <row r="9" spans="1:21" ht="16.899999999999999" customHeight="1" x14ac:dyDescent="0.3">
      <c r="A9" s="43" t="s">
        <v>8</v>
      </c>
      <c r="B9" s="49" t="s">
        <v>23</v>
      </c>
      <c r="C9" s="59" t="s">
        <v>79</v>
      </c>
      <c r="D9" s="51">
        <f t="shared" si="0"/>
        <v>378</v>
      </c>
      <c r="E9" s="51">
        <f t="shared" si="1"/>
        <v>164</v>
      </c>
      <c r="F9" s="54">
        <f t="shared" si="2"/>
        <v>542</v>
      </c>
      <c r="G9" s="56">
        <v>6</v>
      </c>
      <c r="H9" s="53">
        <v>35814</v>
      </c>
      <c r="I9" s="4"/>
      <c r="J9" s="18">
        <v>94</v>
      </c>
      <c r="K9" s="18">
        <v>88</v>
      </c>
      <c r="L9" s="18">
        <v>108</v>
      </c>
      <c r="M9" s="18">
        <v>88</v>
      </c>
      <c r="N9" s="33">
        <f t="shared" si="3"/>
        <v>378</v>
      </c>
      <c r="O9" s="18">
        <v>45</v>
      </c>
      <c r="P9" s="18">
        <v>35</v>
      </c>
      <c r="Q9" s="18">
        <v>44</v>
      </c>
      <c r="R9" s="18">
        <v>40</v>
      </c>
      <c r="S9" s="33">
        <f t="shared" si="4"/>
        <v>164</v>
      </c>
    </row>
    <row r="10" spans="1:21" ht="16.899999999999999" customHeight="1" x14ac:dyDescent="0.25">
      <c r="A10" s="43" t="s">
        <v>14</v>
      </c>
      <c r="B10" s="58" t="s">
        <v>26</v>
      </c>
      <c r="C10" s="59" t="s">
        <v>79</v>
      </c>
      <c r="D10" s="51">
        <f t="shared" si="0"/>
        <v>374</v>
      </c>
      <c r="E10" s="51">
        <f t="shared" si="1"/>
        <v>146</v>
      </c>
      <c r="F10" s="54">
        <f t="shared" si="2"/>
        <v>520</v>
      </c>
      <c r="G10" s="57">
        <v>7</v>
      </c>
      <c r="H10" s="60">
        <v>35622</v>
      </c>
      <c r="J10" s="18">
        <v>96</v>
      </c>
      <c r="K10" s="18">
        <v>92</v>
      </c>
      <c r="L10" s="18">
        <v>89</v>
      </c>
      <c r="M10" s="18">
        <v>97</v>
      </c>
      <c r="N10" s="33">
        <f t="shared" si="3"/>
        <v>374</v>
      </c>
      <c r="O10" s="18">
        <v>35</v>
      </c>
      <c r="P10" s="18">
        <v>26</v>
      </c>
      <c r="Q10" s="18">
        <v>42</v>
      </c>
      <c r="R10" s="18">
        <v>43</v>
      </c>
      <c r="S10" s="33">
        <f t="shared" si="4"/>
        <v>146</v>
      </c>
    </row>
    <row r="11" spans="1:21" ht="16.899999999999999" customHeight="1" x14ac:dyDescent="0.3">
      <c r="A11" s="43" t="s">
        <v>9</v>
      </c>
      <c r="B11" s="55" t="s">
        <v>33</v>
      </c>
      <c r="C11" s="56" t="s">
        <v>32</v>
      </c>
      <c r="D11" s="51">
        <f t="shared" si="0"/>
        <v>362</v>
      </c>
      <c r="E11" s="51">
        <f t="shared" si="1"/>
        <v>152</v>
      </c>
      <c r="F11" s="54">
        <f t="shared" si="2"/>
        <v>514</v>
      </c>
      <c r="G11" s="56">
        <v>7</v>
      </c>
      <c r="H11" s="53">
        <v>35019</v>
      </c>
      <c r="I11" s="4"/>
      <c r="J11" s="18">
        <v>92</v>
      </c>
      <c r="K11" s="18">
        <v>104</v>
      </c>
      <c r="L11" s="18">
        <v>87</v>
      </c>
      <c r="M11" s="18">
        <v>79</v>
      </c>
      <c r="N11" s="33">
        <f t="shared" si="3"/>
        <v>362</v>
      </c>
      <c r="O11" s="18">
        <v>45</v>
      </c>
      <c r="P11" s="18">
        <v>35</v>
      </c>
      <c r="Q11" s="18">
        <v>36</v>
      </c>
      <c r="R11" s="18">
        <v>36</v>
      </c>
      <c r="S11" s="33">
        <f t="shared" si="4"/>
        <v>152</v>
      </c>
    </row>
    <row r="12" spans="1:21" ht="16.899999999999999" customHeight="1" x14ac:dyDescent="0.3">
      <c r="A12" s="43" t="s">
        <v>15</v>
      </c>
      <c r="B12" s="55" t="s">
        <v>34</v>
      </c>
      <c r="C12" s="56" t="s">
        <v>53</v>
      </c>
      <c r="D12" s="51">
        <f t="shared" si="0"/>
        <v>366</v>
      </c>
      <c r="E12" s="51">
        <f t="shared" si="1"/>
        <v>148</v>
      </c>
      <c r="F12" s="54">
        <f t="shared" si="2"/>
        <v>514</v>
      </c>
      <c r="G12" s="56">
        <v>9</v>
      </c>
      <c r="H12" s="53">
        <v>35118</v>
      </c>
      <c r="I12" s="4"/>
      <c r="J12" s="18">
        <v>88</v>
      </c>
      <c r="K12" s="18">
        <v>85</v>
      </c>
      <c r="L12" s="18">
        <v>92</v>
      </c>
      <c r="M12" s="18">
        <v>101</v>
      </c>
      <c r="N12" s="33">
        <f t="shared" si="3"/>
        <v>366</v>
      </c>
      <c r="O12" s="18">
        <v>36</v>
      </c>
      <c r="P12" s="18">
        <v>41</v>
      </c>
      <c r="Q12" s="18">
        <v>36</v>
      </c>
      <c r="R12" s="18">
        <v>35</v>
      </c>
      <c r="S12" s="33">
        <f t="shared" si="4"/>
        <v>148</v>
      </c>
    </row>
    <row r="13" spans="1:21" ht="16.899999999999999" customHeight="1" x14ac:dyDescent="0.25">
      <c r="A13" s="43" t="s">
        <v>24</v>
      </c>
      <c r="B13" s="49" t="s">
        <v>81</v>
      </c>
      <c r="C13" s="50" t="s">
        <v>40</v>
      </c>
      <c r="D13" s="52">
        <f t="shared" si="0"/>
        <v>371</v>
      </c>
      <c r="E13" s="52">
        <f t="shared" si="1"/>
        <v>142</v>
      </c>
      <c r="F13" s="54">
        <f t="shared" si="2"/>
        <v>513</v>
      </c>
      <c r="G13" s="56">
        <v>5</v>
      </c>
      <c r="H13" s="53">
        <v>35779</v>
      </c>
      <c r="J13" s="18">
        <v>88</v>
      </c>
      <c r="K13" s="18">
        <v>92</v>
      </c>
      <c r="L13" s="18">
        <v>106</v>
      </c>
      <c r="M13" s="18">
        <v>85</v>
      </c>
      <c r="N13" s="33">
        <f t="shared" si="3"/>
        <v>371</v>
      </c>
      <c r="O13" s="18">
        <v>28</v>
      </c>
      <c r="P13" s="18">
        <v>44</v>
      </c>
      <c r="Q13" s="18">
        <v>27</v>
      </c>
      <c r="R13" s="18">
        <v>43</v>
      </c>
      <c r="S13" s="33">
        <f t="shared" si="4"/>
        <v>142</v>
      </c>
    </row>
    <row r="14" spans="1:21" ht="16.899999999999999" customHeight="1" x14ac:dyDescent="0.3">
      <c r="A14" s="43" t="s">
        <v>25</v>
      </c>
      <c r="B14" s="55" t="s">
        <v>59</v>
      </c>
      <c r="C14" s="56" t="s">
        <v>101</v>
      </c>
      <c r="D14" s="52">
        <f t="shared" si="0"/>
        <v>353</v>
      </c>
      <c r="E14" s="52">
        <f t="shared" si="1"/>
        <v>154</v>
      </c>
      <c r="F14" s="54">
        <f t="shared" si="2"/>
        <v>507</v>
      </c>
      <c r="G14" s="56">
        <v>7</v>
      </c>
      <c r="H14" s="53">
        <v>36489</v>
      </c>
      <c r="I14" s="4"/>
      <c r="J14" s="18">
        <v>83</v>
      </c>
      <c r="K14" s="18">
        <v>87</v>
      </c>
      <c r="L14" s="18">
        <v>89</v>
      </c>
      <c r="M14" s="18">
        <v>94</v>
      </c>
      <c r="N14" s="33">
        <f t="shared" si="3"/>
        <v>353</v>
      </c>
      <c r="O14" s="18">
        <v>32</v>
      </c>
      <c r="P14" s="18">
        <v>35</v>
      </c>
      <c r="Q14" s="18">
        <v>51</v>
      </c>
      <c r="R14" s="18">
        <v>36</v>
      </c>
      <c r="S14" s="33">
        <f t="shared" si="4"/>
        <v>154</v>
      </c>
    </row>
    <row r="15" spans="1:21" ht="16.899999999999999" customHeight="1" x14ac:dyDescent="0.25">
      <c r="A15" s="43" t="s">
        <v>28</v>
      </c>
      <c r="B15" s="49" t="s">
        <v>22</v>
      </c>
      <c r="C15" s="59" t="s">
        <v>79</v>
      </c>
      <c r="D15" s="52">
        <f t="shared" si="0"/>
        <v>360</v>
      </c>
      <c r="E15" s="52">
        <f t="shared" si="1"/>
        <v>146</v>
      </c>
      <c r="F15" s="54">
        <f t="shared" si="2"/>
        <v>506</v>
      </c>
      <c r="G15" s="56">
        <v>8</v>
      </c>
      <c r="H15" s="53">
        <v>35514</v>
      </c>
      <c r="J15" s="18">
        <v>77</v>
      </c>
      <c r="K15" s="18">
        <v>86</v>
      </c>
      <c r="L15" s="18">
        <v>101</v>
      </c>
      <c r="M15" s="18">
        <v>96</v>
      </c>
      <c r="N15" s="33">
        <f t="shared" si="3"/>
        <v>360</v>
      </c>
      <c r="O15" s="18">
        <v>48</v>
      </c>
      <c r="P15" s="18">
        <v>32</v>
      </c>
      <c r="Q15" s="18">
        <v>34</v>
      </c>
      <c r="R15" s="18">
        <v>32</v>
      </c>
      <c r="S15" s="33">
        <f t="shared" si="4"/>
        <v>146</v>
      </c>
    </row>
    <row r="16" spans="1:21" ht="16.899999999999999" customHeight="1" x14ac:dyDescent="0.25">
      <c r="A16" s="43" t="s">
        <v>41</v>
      </c>
      <c r="B16" s="49" t="s">
        <v>18</v>
      </c>
      <c r="C16" s="50" t="s">
        <v>16</v>
      </c>
      <c r="D16" s="52">
        <f t="shared" si="0"/>
        <v>349</v>
      </c>
      <c r="E16" s="52">
        <f t="shared" si="1"/>
        <v>156</v>
      </c>
      <c r="F16" s="54">
        <f t="shared" si="2"/>
        <v>505</v>
      </c>
      <c r="G16" s="56">
        <v>14</v>
      </c>
      <c r="H16" s="53">
        <v>36041</v>
      </c>
      <c r="J16" s="18">
        <v>93</v>
      </c>
      <c r="K16" s="18">
        <v>79</v>
      </c>
      <c r="L16" s="18">
        <v>79</v>
      </c>
      <c r="M16" s="18">
        <v>98</v>
      </c>
      <c r="N16" s="33">
        <f t="shared" si="3"/>
        <v>349</v>
      </c>
      <c r="O16" s="18">
        <v>43</v>
      </c>
      <c r="P16" s="18">
        <v>45</v>
      </c>
      <c r="Q16" s="18">
        <v>43</v>
      </c>
      <c r="R16" s="18">
        <v>25</v>
      </c>
      <c r="S16" s="33">
        <f t="shared" si="4"/>
        <v>156</v>
      </c>
    </row>
    <row r="17" spans="1:19" ht="16.899999999999999" customHeight="1" x14ac:dyDescent="0.3">
      <c r="A17" s="43" t="s">
        <v>42</v>
      </c>
      <c r="B17" s="55" t="s">
        <v>93</v>
      </c>
      <c r="C17" s="56" t="s">
        <v>12</v>
      </c>
      <c r="D17" s="52">
        <f t="shared" si="0"/>
        <v>341</v>
      </c>
      <c r="E17" s="52">
        <f t="shared" si="1"/>
        <v>160</v>
      </c>
      <c r="F17" s="54">
        <f t="shared" si="2"/>
        <v>501</v>
      </c>
      <c r="G17" s="56">
        <v>7</v>
      </c>
      <c r="H17" s="53">
        <v>36546</v>
      </c>
      <c r="I17" s="4"/>
      <c r="J17" s="18">
        <v>86</v>
      </c>
      <c r="K17" s="18">
        <v>90</v>
      </c>
      <c r="L17" s="18">
        <v>87</v>
      </c>
      <c r="M17" s="18">
        <v>78</v>
      </c>
      <c r="N17" s="33">
        <f t="shared" si="3"/>
        <v>341</v>
      </c>
      <c r="O17" s="18">
        <v>30</v>
      </c>
      <c r="P17" s="18">
        <v>53</v>
      </c>
      <c r="Q17" s="18">
        <v>51</v>
      </c>
      <c r="R17" s="18">
        <v>26</v>
      </c>
      <c r="S17" s="33">
        <f t="shared" si="4"/>
        <v>160</v>
      </c>
    </row>
    <row r="18" spans="1:19" ht="16.899999999999999" customHeight="1" x14ac:dyDescent="0.3">
      <c r="A18" s="43" t="s">
        <v>43</v>
      </c>
      <c r="B18" s="49" t="s">
        <v>21</v>
      </c>
      <c r="C18" s="59" t="s">
        <v>12</v>
      </c>
      <c r="D18" s="52">
        <f t="shared" si="0"/>
        <v>351</v>
      </c>
      <c r="E18" s="52">
        <f t="shared" si="1"/>
        <v>146</v>
      </c>
      <c r="F18" s="54">
        <f t="shared" si="2"/>
        <v>497</v>
      </c>
      <c r="G18" s="56">
        <v>11</v>
      </c>
      <c r="H18" s="53">
        <v>36206</v>
      </c>
      <c r="I18" s="4"/>
      <c r="J18" s="18">
        <v>96</v>
      </c>
      <c r="K18" s="18">
        <v>86</v>
      </c>
      <c r="L18" s="18">
        <v>75</v>
      </c>
      <c r="M18" s="18">
        <v>94</v>
      </c>
      <c r="N18" s="33">
        <f t="shared" si="3"/>
        <v>351</v>
      </c>
      <c r="O18" s="18">
        <v>53</v>
      </c>
      <c r="P18" s="18">
        <v>27</v>
      </c>
      <c r="Q18" s="18">
        <v>31</v>
      </c>
      <c r="R18" s="18">
        <v>35</v>
      </c>
      <c r="S18" s="33">
        <f t="shared" si="4"/>
        <v>146</v>
      </c>
    </row>
    <row r="19" spans="1:19" ht="16.899999999999999" customHeight="1" x14ac:dyDescent="0.25">
      <c r="A19" s="43" t="s">
        <v>44</v>
      </c>
      <c r="B19" s="55" t="s">
        <v>39</v>
      </c>
      <c r="C19" s="56" t="s">
        <v>40</v>
      </c>
      <c r="D19" s="52">
        <f t="shared" si="0"/>
        <v>342</v>
      </c>
      <c r="E19" s="52">
        <f t="shared" si="1"/>
        <v>152</v>
      </c>
      <c r="F19" s="54">
        <f t="shared" si="2"/>
        <v>494</v>
      </c>
      <c r="G19" s="57">
        <v>12</v>
      </c>
      <c r="H19" s="53">
        <v>35679</v>
      </c>
      <c r="J19" s="18">
        <v>75</v>
      </c>
      <c r="K19" s="18">
        <v>88</v>
      </c>
      <c r="L19" s="18">
        <v>90</v>
      </c>
      <c r="M19" s="18">
        <v>89</v>
      </c>
      <c r="N19" s="33">
        <f t="shared" si="3"/>
        <v>342</v>
      </c>
      <c r="O19" s="18">
        <v>35</v>
      </c>
      <c r="P19" s="18">
        <v>33</v>
      </c>
      <c r="Q19" s="18">
        <v>41</v>
      </c>
      <c r="R19" s="18">
        <v>43</v>
      </c>
      <c r="S19" s="33">
        <f t="shared" si="4"/>
        <v>152</v>
      </c>
    </row>
    <row r="20" spans="1:19" ht="16.899999999999999" customHeight="1" x14ac:dyDescent="0.3">
      <c r="A20" s="43" t="s">
        <v>45</v>
      </c>
      <c r="B20" s="55" t="s">
        <v>64</v>
      </c>
      <c r="C20" s="56" t="s">
        <v>38</v>
      </c>
      <c r="D20" s="52">
        <f t="shared" si="0"/>
        <v>290</v>
      </c>
      <c r="E20" s="52">
        <f t="shared" si="1"/>
        <v>142</v>
      </c>
      <c r="F20" s="54">
        <f t="shared" si="2"/>
        <v>432</v>
      </c>
      <c r="G20" s="56">
        <v>8</v>
      </c>
      <c r="H20" s="53">
        <v>35427</v>
      </c>
      <c r="I20" s="4"/>
      <c r="J20" s="18">
        <v>81</v>
      </c>
      <c r="K20" s="18">
        <v>67</v>
      </c>
      <c r="L20" s="18">
        <v>71</v>
      </c>
      <c r="M20" s="18">
        <v>71</v>
      </c>
      <c r="N20" s="33">
        <f t="shared" si="3"/>
        <v>290</v>
      </c>
      <c r="O20" s="18">
        <v>36</v>
      </c>
      <c r="P20" s="18">
        <v>45</v>
      </c>
      <c r="Q20" s="18">
        <v>26</v>
      </c>
      <c r="R20" s="18">
        <v>35</v>
      </c>
      <c r="S20" s="33">
        <f t="shared" si="4"/>
        <v>142</v>
      </c>
    </row>
    <row r="21" spans="1:19" ht="16.899999999999999" customHeight="1" thickBot="1" x14ac:dyDescent="0.35">
      <c r="A21" s="34"/>
      <c r="B21" s="62"/>
      <c r="C21" s="63"/>
      <c r="D21" s="13"/>
      <c r="E21" s="13"/>
      <c r="F21" s="64"/>
      <c r="G21" s="65"/>
      <c r="H21" s="66"/>
      <c r="I21" s="4"/>
      <c r="J21" s="32"/>
      <c r="K21" s="32"/>
      <c r="L21" s="32"/>
      <c r="M21" s="32"/>
      <c r="N21" s="34"/>
      <c r="O21" s="32"/>
      <c r="P21" s="32"/>
      <c r="Q21" s="32"/>
      <c r="R21" s="32"/>
      <c r="S21" s="34"/>
    </row>
    <row r="22" spans="1:19" s="48" customFormat="1" ht="21.75" thickBot="1" x14ac:dyDescent="0.25">
      <c r="A22" s="114" t="s">
        <v>106</v>
      </c>
      <c r="B22" s="115"/>
      <c r="C22" s="115"/>
      <c r="D22" s="115"/>
      <c r="E22" s="115"/>
      <c r="F22" s="115"/>
      <c r="G22" s="115"/>
      <c r="H22" s="115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7"/>
    </row>
    <row r="23" spans="1:19" s="48" customFormat="1" ht="21" x14ac:dyDescent="0.2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</row>
    <row r="24" spans="1:19" s="48" customFormat="1" ht="21" x14ac:dyDescent="0.25">
      <c r="A24" s="107" t="s">
        <v>68</v>
      </c>
      <c r="B24" s="108"/>
      <c r="C24" s="108"/>
      <c r="D24" s="108"/>
      <c r="E24" s="108"/>
      <c r="F24" s="108"/>
      <c r="G24" s="108"/>
      <c r="H24" s="108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</row>
    <row r="25" spans="1:19" s="48" customFormat="1" x14ac:dyDescent="0.25">
      <c r="A25" s="109" t="s">
        <v>69</v>
      </c>
      <c r="B25" s="110"/>
      <c r="C25" s="110"/>
      <c r="D25" s="110"/>
      <c r="E25" s="110"/>
      <c r="F25" s="110"/>
      <c r="G25" s="110"/>
      <c r="H25" s="110"/>
      <c r="J25" s="32"/>
      <c r="K25" s="32"/>
      <c r="L25" s="32"/>
      <c r="M25" s="32"/>
      <c r="N25" s="34"/>
      <c r="O25" s="32"/>
      <c r="P25" s="32"/>
      <c r="Q25" s="32"/>
      <c r="R25" s="32"/>
      <c r="S25" s="34"/>
    </row>
    <row r="26" spans="1:19" s="4" customFormat="1" ht="15.95" customHeight="1" x14ac:dyDescent="0.3">
      <c r="A26" s="113" t="s">
        <v>30</v>
      </c>
      <c r="B26" s="113"/>
      <c r="C26" s="113"/>
      <c r="D26" s="113"/>
      <c r="E26" s="113"/>
      <c r="F26" s="113"/>
      <c r="G26" s="113"/>
      <c r="H26" s="113"/>
      <c r="J26" s="32"/>
      <c r="K26" s="32"/>
      <c r="L26" s="32"/>
      <c r="M26" s="32"/>
      <c r="N26" s="34"/>
      <c r="O26" s="32"/>
      <c r="P26" s="32"/>
      <c r="Q26" s="32"/>
      <c r="R26" s="32"/>
      <c r="S26" s="34"/>
    </row>
    <row r="27" spans="1:19" s="4" customFormat="1" ht="15.95" customHeight="1" x14ac:dyDescent="0.3">
      <c r="A27" s="118" t="s">
        <v>0</v>
      </c>
      <c r="B27" s="120" t="s">
        <v>1</v>
      </c>
      <c r="C27" s="120" t="s">
        <v>11</v>
      </c>
      <c r="D27" s="39">
        <v>60</v>
      </c>
      <c r="E27" s="39">
        <v>60</v>
      </c>
      <c r="F27" s="40" t="s">
        <v>63</v>
      </c>
      <c r="G27" s="120" t="s">
        <v>13</v>
      </c>
      <c r="H27" s="120" t="s">
        <v>19</v>
      </c>
      <c r="J27" s="22" t="s">
        <v>27</v>
      </c>
      <c r="K27" s="22"/>
      <c r="L27" s="22"/>
      <c r="M27" s="22"/>
      <c r="N27" s="20"/>
      <c r="O27" s="22"/>
      <c r="P27" s="22"/>
      <c r="Q27" s="22"/>
      <c r="R27" s="22"/>
      <c r="S27" s="20"/>
    </row>
    <row r="28" spans="1:19" s="4" customFormat="1" ht="15.95" customHeight="1" x14ac:dyDescent="0.3">
      <c r="A28" s="119"/>
      <c r="B28" s="121"/>
      <c r="C28" s="121"/>
      <c r="D28" s="41" t="s">
        <v>2</v>
      </c>
      <c r="E28" s="41" t="s">
        <v>3</v>
      </c>
      <c r="F28" s="42" t="s">
        <v>4</v>
      </c>
      <c r="G28" s="121"/>
      <c r="H28" s="121"/>
      <c r="J28" s="24" t="s">
        <v>2</v>
      </c>
      <c r="K28" s="25"/>
      <c r="L28" s="25"/>
      <c r="M28" s="26"/>
      <c r="N28" s="21" t="s">
        <v>61</v>
      </c>
      <c r="O28" s="24" t="s">
        <v>3</v>
      </c>
      <c r="P28" s="25"/>
      <c r="Q28" s="25"/>
      <c r="R28" s="26"/>
      <c r="S28" s="35" t="s">
        <v>62</v>
      </c>
    </row>
    <row r="29" spans="1:19" s="4" customFormat="1" ht="16.899999999999999" customHeight="1" x14ac:dyDescent="0.3">
      <c r="A29" s="43" t="s">
        <v>5</v>
      </c>
      <c r="B29" s="69" t="s">
        <v>10</v>
      </c>
      <c r="C29" s="59" t="s">
        <v>70</v>
      </c>
      <c r="D29" s="52">
        <f t="shared" ref="D29:D56" si="5">N29</f>
        <v>360</v>
      </c>
      <c r="E29" s="52">
        <f t="shared" ref="E29:E56" si="6">S29</f>
        <v>208</v>
      </c>
      <c r="F29" s="54">
        <f t="shared" ref="F29:F56" si="7">SUM(D29:E29)</f>
        <v>568</v>
      </c>
      <c r="G29" s="52">
        <v>0</v>
      </c>
      <c r="H29" s="53">
        <v>36804</v>
      </c>
      <c r="J29" s="18">
        <v>93</v>
      </c>
      <c r="K29" s="18">
        <v>95</v>
      </c>
      <c r="L29" s="18">
        <v>88</v>
      </c>
      <c r="M29" s="18">
        <v>84</v>
      </c>
      <c r="N29" s="33">
        <f t="shared" ref="N29:N56" si="8">SUM(J29:M29)</f>
        <v>360</v>
      </c>
      <c r="O29" s="18">
        <v>61</v>
      </c>
      <c r="P29" s="18">
        <v>62</v>
      </c>
      <c r="Q29" s="18">
        <v>44</v>
      </c>
      <c r="R29" s="18">
        <v>41</v>
      </c>
      <c r="S29" s="33">
        <f t="shared" ref="S29:S56" si="9">SUM(O29:R29)</f>
        <v>208</v>
      </c>
    </row>
    <row r="30" spans="1:19" s="4" customFormat="1" ht="16.899999999999999" customHeight="1" x14ac:dyDescent="0.3">
      <c r="A30" s="43" t="s">
        <v>6</v>
      </c>
      <c r="B30" s="68" t="s">
        <v>56</v>
      </c>
      <c r="C30" s="56" t="s">
        <v>101</v>
      </c>
      <c r="D30" s="52">
        <f t="shared" si="5"/>
        <v>383</v>
      </c>
      <c r="E30" s="52">
        <f t="shared" si="6"/>
        <v>181</v>
      </c>
      <c r="F30" s="54">
        <f t="shared" si="7"/>
        <v>564</v>
      </c>
      <c r="G30" s="52">
        <v>4</v>
      </c>
      <c r="H30" s="53">
        <v>37146</v>
      </c>
      <c r="J30" s="18">
        <v>98</v>
      </c>
      <c r="K30" s="18">
        <v>102</v>
      </c>
      <c r="L30" s="18">
        <v>92</v>
      </c>
      <c r="M30" s="18">
        <v>91</v>
      </c>
      <c r="N30" s="33">
        <f t="shared" si="8"/>
        <v>383</v>
      </c>
      <c r="O30" s="18">
        <v>52</v>
      </c>
      <c r="P30" s="18">
        <v>45</v>
      </c>
      <c r="Q30" s="18">
        <v>40</v>
      </c>
      <c r="R30" s="18">
        <v>44</v>
      </c>
      <c r="S30" s="33">
        <f t="shared" si="9"/>
        <v>181</v>
      </c>
    </row>
    <row r="31" spans="1:19" s="4" customFormat="1" ht="16.899999999999999" customHeight="1" x14ac:dyDescent="0.3">
      <c r="A31" s="43" t="s">
        <v>7</v>
      </c>
      <c r="B31" s="68" t="s">
        <v>57</v>
      </c>
      <c r="C31" s="56" t="s">
        <v>60</v>
      </c>
      <c r="D31" s="52">
        <f t="shared" si="5"/>
        <v>361</v>
      </c>
      <c r="E31" s="52">
        <f t="shared" si="6"/>
        <v>195</v>
      </c>
      <c r="F31" s="54">
        <f t="shared" si="7"/>
        <v>556</v>
      </c>
      <c r="G31" s="52">
        <v>6</v>
      </c>
      <c r="H31" s="53">
        <v>38220</v>
      </c>
      <c r="J31" s="18">
        <v>92</v>
      </c>
      <c r="K31" s="18">
        <v>93</v>
      </c>
      <c r="L31" s="18">
        <v>83</v>
      </c>
      <c r="M31" s="18">
        <v>93</v>
      </c>
      <c r="N31" s="33">
        <f t="shared" si="8"/>
        <v>361</v>
      </c>
      <c r="O31" s="18">
        <v>44</v>
      </c>
      <c r="P31" s="18">
        <v>54</v>
      </c>
      <c r="Q31" s="18">
        <v>54</v>
      </c>
      <c r="R31" s="18">
        <v>43</v>
      </c>
      <c r="S31" s="33">
        <f t="shared" si="9"/>
        <v>195</v>
      </c>
    </row>
    <row r="32" spans="1:19" s="4" customFormat="1" ht="16.899999999999999" customHeight="1" x14ac:dyDescent="0.3">
      <c r="A32" s="43" t="s">
        <v>8</v>
      </c>
      <c r="B32" s="49" t="s">
        <v>17</v>
      </c>
      <c r="C32" s="8" t="s">
        <v>16</v>
      </c>
      <c r="D32" s="3">
        <f t="shared" si="5"/>
        <v>348</v>
      </c>
      <c r="E32" s="3">
        <f t="shared" si="6"/>
        <v>202</v>
      </c>
      <c r="F32" s="44">
        <f t="shared" si="7"/>
        <v>550</v>
      </c>
      <c r="G32" s="3">
        <v>5</v>
      </c>
      <c r="H32" s="5">
        <v>37639</v>
      </c>
      <c r="J32" s="18">
        <v>92</v>
      </c>
      <c r="K32" s="18">
        <v>81</v>
      </c>
      <c r="L32" s="18">
        <v>87</v>
      </c>
      <c r="M32" s="18">
        <v>88</v>
      </c>
      <c r="N32" s="33">
        <f t="shared" si="8"/>
        <v>348</v>
      </c>
      <c r="O32" s="18">
        <v>34</v>
      </c>
      <c r="P32" s="18">
        <v>45</v>
      </c>
      <c r="Q32" s="18">
        <v>53</v>
      </c>
      <c r="R32" s="18">
        <v>70</v>
      </c>
      <c r="S32" s="33">
        <f t="shared" si="9"/>
        <v>202</v>
      </c>
    </row>
    <row r="33" spans="1:19" s="4" customFormat="1" ht="16.899999999999999" customHeight="1" x14ac:dyDescent="0.3">
      <c r="A33" s="43" t="s">
        <v>14</v>
      </c>
      <c r="B33" s="55" t="s">
        <v>72</v>
      </c>
      <c r="C33" s="56" t="s">
        <v>70</v>
      </c>
      <c r="D33" s="52">
        <f t="shared" si="5"/>
        <v>353</v>
      </c>
      <c r="E33" s="52">
        <f t="shared" si="6"/>
        <v>182</v>
      </c>
      <c r="F33" s="54">
        <f t="shared" si="7"/>
        <v>535</v>
      </c>
      <c r="G33" s="52">
        <v>4</v>
      </c>
      <c r="H33" s="53">
        <v>37915</v>
      </c>
      <c r="J33" s="18">
        <v>98</v>
      </c>
      <c r="K33" s="18">
        <v>83</v>
      </c>
      <c r="L33" s="18">
        <v>89</v>
      </c>
      <c r="M33" s="18">
        <v>83</v>
      </c>
      <c r="N33" s="33">
        <f t="shared" si="8"/>
        <v>353</v>
      </c>
      <c r="O33" s="18">
        <v>43</v>
      </c>
      <c r="P33" s="18">
        <v>45</v>
      </c>
      <c r="Q33" s="18">
        <v>42</v>
      </c>
      <c r="R33" s="18">
        <v>52</v>
      </c>
      <c r="S33" s="33">
        <f t="shared" si="9"/>
        <v>182</v>
      </c>
    </row>
    <row r="34" spans="1:19" s="4" customFormat="1" ht="16.899999999999999" customHeight="1" x14ac:dyDescent="0.3">
      <c r="A34" s="43" t="s">
        <v>9</v>
      </c>
      <c r="B34" s="49" t="s">
        <v>73</v>
      </c>
      <c r="C34" s="59" t="s">
        <v>74</v>
      </c>
      <c r="D34" s="52">
        <f t="shared" si="5"/>
        <v>364</v>
      </c>
      <c r="E34" s="52">
        <f t="shared" si="6"/>
        <v>168</v>
      </c>
      <c r="F34" s="54">
        <f t="shared" si="7"/>
        <v>532</v>
      </c>
      <c r="G34" s="52">
        <v>4</v>
      </c>
      <c r="H34" s="53">
        <v>37220</v>
      </c>
      <c r="J34" s="18">
        <v>80</v>
      </c>
      <c r="K34" s="18">
        <v>93</v>
      </c>
      <c r="L34" s="18">
        <v>95</v>
      </c>
      <c r="M34" s="18">
        <v>96</v>
      </c>
      <c r="N34" s="33">
        <f t="shared" si="8"/>
        <v>364</v>
      </c>
      <c r="O34" s="18">
        <v>35</v>
      </c>
      <c r="P34" s="18">
        <v>46</v>
      </c>
      <c r="Q34" s="18">
        <v>43</v>
      </c>
      <c r="R34" s="18">
        <v>44</v>
      </c>
      <c r="S34" s="33">
        <f t="shared" si="9"/>
        <v>168</v>
      </c>
    </row>
    <row r="35" spans="1:19" s="4" customFormat="1" ht="16.899999999999999" customHeight="1" x14ac:dyDescent="0.3">
      <c r="A35" s="43" t="s">
        <v>15</v>
      </c>
      <c r="B35" s="55" t="s">
        <v>58</v>
      </c>
      <c r="C35" s="56" t="s">
        <v>101</v>
      </c>
      <c r="D35" s="52">
        <f t="shared" si="5"/>
        <v>368</v>
      </c>
      <c r="E35" s="52">
        <f t="shared" si="6"/>
        <v>164</v>
      </c>
      <c r="F35" s="54">
        <f t="shared" si="7"/>
        <v>532</v>
      </c>
      <c r="G35" s="52">
        <v>11</v>
      </c>
      <c r="H35" s="53">
        <v>37970</v>
      </c>
      <c r="J35" s="18">
        <v>82</v>
      </c>
      <c r="K35" s="18">
        <v>94</v>
      </c>
      <c r="L35" s="18">
        <v>103</v>
      </c>
      <c r="M35" s="18">
        <v>89</v>
      </c>
      <c r="N35" s="33">
        <f t="shared" si="8"/>
        <v>368</v>
      </c>
      <c r="O35" s="18">
        <v>43</v>
      </c>
      <c r="P35" s="18">
        <v>36</v>
      </c>
      <c r="Q35" s="18">
        <v>50</v>
      </c>
      <c r="R35" s="18">
        <v>35</v>
      </c>
      <c r="S35" s="33">
        <f t="shared" si="9"/>
        <v>164</v>
      </c>
    </row>
    <row r="36" spans="1:19" s="4" customFormat="1" ht="16.899999999999999" customHeight="1" x14ac:dyDescent="0.3">
      <c r="A36" s="43" t="s">
        <v>24</v>
      </c>
      <c r="B36" s="55" t="s">
        <v>55</v>
      </c>
      <c r="C36" s="56" t="s">
        <v>101</v>
      </c>
      <c r="D36" s="52">
        <f t="shared" si="5"/>
        <v>380</v>
      </c>
      <c r="E36" s="52">
        <f t="shared" si="6"/>
        <v>151</v>
      </c>
      <c r="F36" s="54">
        <f t="shared" si="7"/>
        <v>531</v>
      </c>
      <c r="G36" s="52">
        <v>4</v>
      </c>
      <c r="H36" s="53">
        <v>37162</v>
      </c>
      <c r="J36" s="18">
        <v>94</v>
      </c>
      <c r="K36" s="18">
        <v>94</v>
      </c>
      <c r="L36" s="18">
        <v>89</v>
      </c>
      <c r="M36" s="18">
        <v>103</v>
      </c>
      <c r="N36" s="33">
        <f t="shared" si="8"/>
        <v>380</v>
      </c>
      <c r="O36" s="18">
        <v>36</v>
      </c>
      <c r="P36" s="18">
        <v>36</v>
      </c>
      <c r="Q36" s="18">
        <v>35</v>
      </c>
      <c r="R36" s="18">
        <v>44</v>
      </c>
      <c r="S36" s="33">
        <f t="shared" si="9"/>
        <v>151</v>
      </c>
    </row>
    <row r="37" spans="1:19" s="4" customFormat="1" ht="16.899999999999999" customHeight="1" x14ac:dyDescent="0.3">
      <c r="A37" s="43" t="s">
        <v>25</v>
      </c>
      <c r="B37" s="55" t="s">
        <v>76</v>
      </c>
      <c r="C37" s="56" t="s">
        <v>77</v>
      </c>
      <c r="D37" s="52">
        <f t="shared" si="5"/>
        <v>342</v>
      </c>
      <c r="E37" s="52">
        <f t="shared" si="6"/>
        <v>185</v>
      </c>
      <c r="F37" s="54">
        <f t="shared" si="7"/>
        <v>527</v>
      </c>
      <c r="G37" s="52">
        <v>5</v>
      </c>
      <c r="H37" s="53">
        <v>36765</v>
      </c>
      <c r="J37" s="18">
        <v>95</v>
      </c>
      <c r="K37" s="18">
        <v>80</v>
      </c>
      <c r="L37" s="18">
        <v>84</v>
      </c>
      <c r="M37" s="18">
        <v>83</v>
      </c>
      <c r="N37" s="33">
        <f t="shared" si="8"/>
        <v>342</v>
      </c>
      <c r="O37" s="18">
        <v>45</v>
      </c>
      <c r="P37" s="18">
        <v>45</v>
      </c>
      <c r="Q37" s="18">
        <v>51</v>
      </c>
      <c r="R37" s="18">
        <v>44</v>
      </c>
      <c r="S37" s="33">
        <f t="shared" si="9"/>
        <v>185</v>
      </c>
    </row>
    <row r="38" spans="1:19" s="4" customFormat="1" ht="16.899999999999999" customHeight="1" x14ac:dyDescent="0.3">
      <c r="A38" s="43" t="s">
        <v>28</v>
      </c>
      <c r="B38" s="55" t="s">
        <v>92</v>
      </c>
      <c r="C38" s="45" t="s">
        <v>70</v>
      </c>
      <c r="D38" s="3">
        <f t="shared" si="5"/>
        <v>347</v>
      </c>
      <c r="E38" s="3">
        <f t="shared" si="6"/>
        <v>180</v>
      </c>
      <c r="F38" s="44">
        <f t="shared" si="7"/>
        <v>527</v>
      </c>
      <c r="G38" s="3">
        <v>7</v>
      </c>
      <c r="H38" s="46">
        <v>37113</v>
      </c>
      <c r="J38" s="18">
        <v>88</v>
      </c>
      <c r="K38" s="18">
        <v>77</v>
      </c>
      <c r="L38" s="18">
        <v>97</v>
      </c>
      <c r="M38" s="18">
        <v>85</v>
      </c>
      <c r="N38" s="33">
        <f t="shared" si="8"/>
        <v>347</v>
      </c>
      <c r="O38" s="18">
        <v>62</v>
      </c>
      <c r="P38" s="18">
        <v>44</v>
      </c>
      <c r="Q38" s="18">
        <v>34</v>
      </c>
      <c r="R38" s="18">
        <v>40</v>
      </c>
      <c r="S38" s="33">
        <f t="shared" si="9"/>
        <v>180</v>
      </c>
    </row>
    <row r="39" spans="1:19" s="4" customFormat="1" ht="16.899999999999999" customHeight="1" x14ac:dyDescent="0.3">
      <c r="A39" s="43" t="s">
        <v>41</v>
      </c>
      <c r="B39" s="55" t="s">
        <v>99</v>
      </c>
      <c r="C39" s="45" t="s">
        <v>38</v>
      </c>
      <c r="D39" s="3">
        <f t="shared" si="5"/>
        <v>338</v>
      </c>
      <c r="E39" s="3">
        <f t="shared" si="6"/>
        <v>188</v>
      </c>
      <c r="F39" s="44">
        <f t="shared" si="7"/>
        <v>526</v>
      </c>
      <c r="G39" s="3">
        <v>3</v>
      </c>
      <c r="H39" s="46">
        <v>37917</v>
      </c>
      <c r="J39" s="18">
        <v>86</v>
      </c>
      <c r="K39" s="18">
        <v>87</v>
      </c>
      <c r="L39" s="18">
        <v>85</v>
      </c>
      <c r="M39" s="18">
        <v>80</v>
      </c>
      <c r="N39" s="33">
        <f t="shared" si="8"/>
        <v>338</v>
      </c>
      <c r="O39" s="18">
        <v>50</v>
      </c>
      <c r="P39" s="18">
        <v>53</v>
      </c>
      <c r="Q39" s="18">
        <v>43</v>
      </c>
      <c r="R39" s="18">
        <v>42</v>
      </c>
      <c r="S39" s="33">
        <f t="shared" si="9"/>
        <v>188</v>
      </c>
    </row>
    <row r="40" spans="1:19" s="4" customFormat="1" ht="16.899999999999999" customHeight="1" x14ac:dyDescent="0.3">
      <c r="A40" s="43" t="s">
        <v>42</v>
      </c>
      <c r="B40" s="55" t="s">
        <v>54</v>
      </c>
      <c r="C40" s="56" t="s">
        <v>40</v>
      </c>
      <c r="D40" s="52">
        <f t="shared" si="5"/>
        <v>358</v>
      </c>
      <c r="E40" s="52">
        <f t="shared" si="6"/>
        <v>167</v>
      </c>
      <c r="F40" s="54">
        <f t="shared" si="7"/>
        <v>525</v>
      </c>
      <c r="G40" s="52">
        <v>6</v>
      </c>
      <c r="H40" s="53">
        <v>36739</v>
      </c>
      <c r="J40" s="18">
        <v>99</v>
      </c>
      <c r="K40" s="18">
        <v>84</v>
      </c>
      <c r="L40" s="18">
        <v>81</v>
      </c>
      <c r="M40" s="18">
        <v>94</v>
      </c>
      <c r="N40" s="33">
        <f t="shared" si="8"/>
        <v>358</v>
      </c>
      <c r="O40" s="18">
        <v>53</v>
      </c>
      <c r="P40" s="18">
        <v>36</v>
      </c>
      <c r="Q40" s="18">
        <v>44</v>
      </c>
      <c r="R40" s="18">
        <v>34</v>
      </c>
      <c r="S40" s="33">
        <f t="shared" si="9"/>
        <v>167</v>
      </c>
    </row>
    <row r="41" spans="1:19" s="4" customFormat="1" ht="16.899999999999999" customHeight="1" x14ac:dyDescent="0.3">
      <c r="A41" s="43" t="s">
        <v>43</v>
      </c>
      <c r="B41" s="55" t="s">
        <v>86</v>
      </c>
      <c r="C41" s="45" t="s">
        <v>77</v>
      </c>
      <c r="D41" s="3">
        <f t="shared" si="5"/>
        <v>338</v>
      </c>
      <c r="E41" s="3">
        <f t="shared" si="6"/>
        <v>176</v>
      </c>
      <c r="F41" s="44">
        <f t="shared" si="7"/>
        <v>514</v>
      </c>
      <c r="G41" s="3">
        <v>4</v>
      </c>
      <c r="H41" s="46">
        <v>37748</v>
      </c>
      <c r="J41" s="18">
        <v>75</v>
      </c>
      <c r="K41" s="18">
        <v>92</v>
      </c>
      <c r="L41" s="18">
        <v>86</v>
      </c>
      <c r="M41" s="18">
        <v>85</v>
      </c>
      <c r="N41" s="33">
        <f t="shared" si="8"/>
        <v>338</v>
      </c>
      <c r="O41" s="18">
        <v>44</v>
      </c>
      <c r="P41" s="18">
        <v>45</v>
      </c>
      <c r="Q41" s="18">
        <v>44</v>
      </c>
      <c r="R41" s="18">
        <v>43</v>
      </c>
      <c r="S41" s="33">
        <f t="shared" si="9"/>
        <v>176</v>
      </c>
    </row>
    <row r="42" spans="1:19" s="4" customFormat="1" ht="16.899999999999999" customHeight="1" x14ac:dyDescent="0.3">
      <c r="A42" s="43" t="s">
        <v>44</v>
      </c>
      <c r="B42" s="49" t="s">
        <v>71</v>
      </c>
      <c r="C42" s="50" t="s">
        <v>32</v>
      </c>
      <c r="D42" s="52">
        <f t="shared" si="5"/>
        <v>360</v>
      </c>
      <c r="E42" s="52">
        <f t="shared" si="6"/>
        <v>145</v>
      </c>
      <c r="F42" s="54">
        <f t="shared" si="7"/>
        <v>505</v>
      </c>
      <c r="G42" s="52">
        <v>10</v>
      </c>
      <c r="H42" s="53">
        <v>37805</v>
      </c>
      <c r="J42" s="18">
        <v>95</v>
      </c>
      <c r="K42" s="18">
        <v>83</v>
      </c>
      <c r="L42" s="18">
        <v>82</v>
      </c>
      <c r="M42" s="18">
        <v>100</v>
      </c>
      <c r="N42" s="33">
        <f t="shared" si="8"/>
        <v>360</v>
      </c>
      <c r="O42" s="18">
        <v>30</v>
      </c>
      <c r="P42" s="18">
        <v>35</v>
      </c>
      <c r="Q42" s="18">
        <v>44</v>
      </c>
      <c r="R42" s="18">
        <v>36</v>
      </c>
      <c r="S42" s="33">
        <f t="shared" si="9"/>
        <v>145</v>
      </c>
    </row>
    <row r="43" spans="1:19" s="4" customFormat="1" ht="16.899999999999999" customHeight="1" x14ac:dyDescent="0.3">
      <c r="A43" s="43" t="s">
        <v>45</v>
      </c>
      <c r="B43" s="55" t="s">
        <v>87</v>
      </c>
      <c r="C43" s="45" t="s">
        <v>32</v>
      </c>
      <c r="D43" s="3">
        <f t="shared" si="5"/>
        <v>372</v>
      </c>
      <c r="E43" s="3">
        <f t="shared" si="6"/>
        <v>133</v>
      </c>
      <c r="F43" s="44">
        <f t="shared" si="7"/>
        <v>505</v>
      </c>
      <c r="G43" s="3">
        <v>7</v>
      </c>
      <c r="H43" s="46">
        <v>37565</v>
      </c>
      <c r="J43" s="18">
        <v>93</v>
      </c>
      <c r="K43" s="18">
        <v>93</v>
      </c>
      <c r="L43" s="18">
        <v>99</v>
      </c>
      <c r="M43" s="18">
        <v>87</v>
      </c>
      <c r="N43" s="33">
        <f t="shared" si="8"/>
        <v>372</v>
      </c>
      <c r="O43" s="18">
        <v>32</v>
      </c>
      <c r="P43" s="18">
        <v>36</v>
      </c>
      <c r="Q43" s="18">
        <v>32</v>
      </c>
      <c r="R43" s="18">
        <v>33</v>
      </c>
      <c r="S43" s="33">
        <f t="shared" si="9"/>
        <v>133</v>
      </c>
    </row>
    <row r="44" spans="1:19" s="4" customFormat="1" ht="16.899999999999999" customHeight="1" x14ac:dyDescent="0.3">
      <c r="A44" s="43" t="s">
        <v>46</v>
      </c>
      <c r="B44" s="49" t="s">
        <v>83</v>
      </c>
      <c r="C44" s="59" t="s">
        <v>40</v>
      </c>
      <c r="D44" s="52">
        <f t="shared" si="5"/>
        <v>353</v>
      </c>
      <c r="E44" s="52">
        <f t="shared" si="6"/>
        <v>151</v>
      </c>
      <c r="F44" s="54">
        <f t="shared" si="7"/>
        <v>504</v>
      </c>
      <c r="G44" s="52">
        <v>7</v>
      </c>
      <c r="H44" s="53">
        <v>36745</v>
      </c>
      <c r="J44" s="18">
        <v>93</v>
      </c>
      <c r="K44" s="18">
        <v>85</v>
      </c>
      <c r="L44" s="18">
        <v>81</v>
      </c>
      <c r="M44" s="18">
        <v>94</v>
      </c>
      <c r="N44" s="33">
        <f t="shared" si="8"/>
        <v>353</v>
      </c>
      <c r="O44" s="18">
        <v>27</v>
      </c>
      <c r="P44" s="18">
        <v>35</v>
      </c>
      <c r="Q44" s="18">
        <v>45</v>
      </c>
      <c r="R44" s="18">
        <v>44</v>
      </c>
      <c r="S44" s="33">
        <f t="shared" si="9"/>
        <v>151</v>
      </c>
    </row>
    <row r="45" spans="1:19" s="4" customFormat="1" ht="16.899999999999999" customHeight="1" x14ac:dyDescent="0.3">
      <c r="A45" s="43" t="s">
        <v>47</v>
      </c>
      <c r="B45" s="55" t="s">
        <v>80</v>
      </c>
      <c r="C45" s="45" t="s">
        <v>75</v>
      </c>
      <c r="D45" s="3">
        <f t="shared" si="5"/>
        <v>359</v>
      </c>
      <c r="E45" s="3">
        <f t="shared" si="6"/>
        <v>145</v>
      </c>
      <c r="F45" s="44">
        <f t="shared" si="7"/>
        <v>504</v>
      </c>
      <c r="G45" s="3">
        <v>12</v>
      </c>
      <c r="H45" s="46">
        <v>38359</v>
      </c>
      <c r="J45" s="18">
        <v>95</v>
      </c>
      <c r="K45" s="18">
        <v>79</v>
      </c>
      <c r="L45" s="18">
        <v>90</v>
      </c>
      <c r="M45" s="18">
        <v>95</v>
      </c>
      <c r="N45" s="33">
        <f t="shared" si="8"/>
        <v>359</v>
      </c>
      <c r="O45" s="18">
        <v>24</v>
      </c>
      <c r="P45" s="18">
        <v>42</v>
      </c>
      <c r="Q45" s="18">
        <v>34</v>
      </c>
      <c r="R45" s="18">
        <v>45</v>
      </c>
      <c r="S45" s="33">
        <f t="shared" si="9"/>
        <v>145</v>
      </c>
    </row>
    <row r="46" spans="1:19" s="4" customFormat="1" ht="16.899999999999999" customHeight="1" x14ac:dyDescent="0.3">
      <c r="A46" s="43" t="s">
        <v>48</v>
      </c>
      <c r="B46" s="55" t="s">
        <v>84</v>
      </c>
      <c r="C46" s="45" t="s">
        <v>40</v>
      </c>
      <c r="D46" s="3">
        <f t="shared" si="5"/>
        <v>349</v>
      </c>
      <c r="E46" s="3">
        <f t="shared" si="6"/>
        <v>147</v>
      </c>
      <c r="F46" s="44">
        <f t="shared" si="7"/>
        <v>496</v>
      </c>
      <c r="G46" s="3">
        <v>6</v>
      </c>
      <c r="H46" s="46">
        <v>37714</v>
      </c>
      <c r="J46" s="18">
        <v>91</v>
      </c>
      <c r="K46" s="18">
        <v>95</v>
      </c>
      <c r="L46" s="18">
        <v>84</v>
      </c>
      <c r="M46" s="18">
        <v>79</v>
      </c>
      <c r="N46" s="33">
        <f t="shared" si="8"/>
        <v>349</v>
      </c>
      <c r="O46" s="18">
        <v>35</v>
      </c>
      <c r="P46" s="18">
        <v>34</v>
      </c>
      <c r="Q46" s="18">
        <v>33</v>
      </c>
      <c r="R46" s="18">
        <v>45</v>
      </c>
      <c r="S46" s="33">
        <f t="shared" si="9"/>
        <v>147</v>
      </c>
    </row>
    <row r="47" spans="1:19" s="4" customFormat="1" ht="16.899999999999999" customHeight="1" x14ac:dyDescent="0.3">
      <c r="A47" s="43" t="s">
        <v>49</v>
      </c>
      <c r="B47" s="98" t="s">
        <v>100</v>
      </c>
      <c r="C47" s="45" t="s">
        <v>77</v>
      </c>
      <c r="D47" s="3">
        <f t="shared" si="5"/>
        <v>319</v>
      </c>
      <c r="E47" s="3">
        <f t="shared" si="6"/>
        <v>148</v>
      </c>
      <c r="F47" s="44">
        <f t="shared" si="7"/>
        <v>467</v>
      </c>
      <c r="G47" s="3">
        <v>9</v>
      </c>
      <c r="H47" s="46">
        <v>38174</v>
      </c>
      <c r="J47" s="18">
        <v>77</v>
      </c>
      <c r="K47" s="18">
        <v>74</v>
      </c>
      <c r="L47" s="18">
        <v>83</v>
      </c>
      <c r="M47" s="18">
        <v>85</v>
      </c>
      <c r="N47" s="33">
        <f t="shared" si="8"/>
        <v>319</v>
      </c>
      <c r="O47" s="18">
        <v>34</v>
      </c>
      <c r="P47" s="18">
        <v>44</v>
      </c>
      <c r="Q47" s="18">
        <v>26</v>
      </c>
      <c r="R47" s="18">
        <v>44</v>
      </c>
      <c r="S47" s="33">
        <f t="shared" si="9"/>
        <v>148</v>
      </c>
    </row>
    <row r="48" spans="1:19" s="4" customFormat="1" ht="16.899999999999999" customHeight="1" x14ac:dyDescent="0.3">
      <c r="A48" s="43" t="s">
        <v>50</v>
      </c>
      <c r="B48" s="55" t="s">
        <v>102</v>
      </c>
      <c r="C48" s="45" t="s">
        <v>79</v>
      </c>
      <c r="D48" s="3">
        <f t="shared" si="5"/>
        <v>335</v>
      </c>
      <c r="E48" s="3">
        <f t="shared" si="6"/>
        <v>131</v>
      </c>
      <c r="F48" s="44">
        <f t="shared" si="7"/>
        <v>466</v>
      </c>
      <c r="G48" s="3">
        <v>10</v>
      </c>
      <c r="H48" s="46">
        <v>38370</v>
      </c>
      <c r="J48" s="18">
        <v>85</v>
      </c>
      <c r="K48" s="18">
        <v>83</v>
      </c>
      <c r="L48" s="18">
        <v>90</v>
      </c>
      <c r="M48" s="18">
        <v>77</v>
      </c>
      <c r="N48" s="33">
        <f t="shared" si="8"/>
        <v>335</v>
      </c>
      <c r="O48" s="18">
        <v>26</v>
      </c>
      <c r="P48" s="18">
        <v>35</v>
      </c>
      <c r="Q48" s="18">
        <v>36</v>
      </c>
      <c r="R48" s="18">
        <v>34</v>
      </c>
      <c r="S48" s="33">
        <f t="shared" si="9"/>
        <v>131</v>
      </c>
    </row>
    <row r="49" spans="1:19" s="4" customFormat="1" ht="16.899999999999999" customHeight="1" x14ac:dyDescent="0.3">
      <c r="A49" s="43" t="s">
        <v>51</v>
      </c>
      <c r="B49" s="55" t="s">
        <v>85</v>
      </c>
      <c r="C49" s="45" t="s">
        <v>77</v>
      </c>
      <c r="D49" s="3">
        <f t="shared" si="5"/>
        <v>323</v>
      </c>
      <c r="E49" s="3">
        <f t="shared" si="6"/>
        <v>142</v>
      </c>
      <c r="F49" s="44">
        <f t="shared" si="7"/>
        <v>465</v>
      </c>
      <c r="G49" s="3">
        <v>11</v>
      </c>
      <c r="H49" s="46">
        <v>38546</v>
      </c>
      <c r="J49" s="18">
        <v>82</v>
      </c>
      <c r="K49" s="18">
        <v>80</v>
      </c>
      <c r="L49" s="18">
        <v>78</v>
      </c>
      <c r="M49" s="18">
        <v>83</v>
      </c>
      <c r="N49" s="33">
        <f t="shared" si="8"/>
        <v>323</v>
      </c>
      <c r="O49" s="18">
        <v>26</v>
      </c>
      <c r="P49" s="18">
        <v>50</v>
      </c>
      <c r="Q49" s="18">
        <v>41</v>
      </c>
      <c r="R49" s="18">
        <v>25</v>
      </c>
      <c r="S49" s="33">
        <f t="shared" si="9"/>
        <v>142</v>
      </c>
    </row>
    <row r="50" spans="1:19" s="4" customFormat="1" ht="16.899999999999999" customHeight="1" x14ac:dyDescent="0.3">
      <c r="A50" s="43" t="s">
        <v>52</v>
      </c>
      <c r="B50" s="55" t="s">
        <v>89</v>
      </c>
      <c r="C50" s="45" t="s">
        <v>16</v>
      </c>
      <c r="D50" s="3">
        <f t="shared" si="5"/>
        <v>317</v>
      </c>
      <c r="E50" s="3">
        <f t="shared" si="6"/>
        <v>139</v>
      </c>
      <c r="F50" s="44">
        <f t="shared" si="7"/>
        <v>456</v>
      </c>
      <c r="G50" s="3">
        <v>10</v>
      </c>
      <c r="H50" s="46">
        <v>37294</v>
      </c>
      <c r="J50" s="18">
        <v>89</v>
      </c>
      <c r="K50" s="18">
        <v>72</v>
      </c>
      <c r="L50" s="18">
        <v>74</v>
      </c>
      <c r="M50" s="18">
        <v>82</v>
      </c>
      <c r="N50" s="33">
        <f t="shared" si="8"/>
        <v>317</v>
      </c>
      <c r="O50" s="18">
        <v>35</v>
      </c>
      <c r="P50" s="18">
        <v>30</v>
      </c>
      <c r="Q50" s="18">
        <v>34</v>
      </c>
      <c r="R50" s="18">
        <v>40</v>
      </c>
      <c r="S50" s="33">
        <f t="shared" si="9"/>
        <v>139</v>
      </c>
    </row>
    <row r="51" spans="1:19" s="4" customFormat="1" ht="16.899999999999999" customHeight="1" x14ac:dyDescent="0.3">
      <c r="A51" s="43" t="s">
        <v>65</v>
      </c>
      <c r="B51" s="55" t="s">
        <v>91</v>
      </c>
      <c r="C51" s="45" t="s">
        <v>70</v>
      </c>
      <c r="D51" s="3">
        <f t="shared" si="5"/>
        <v>337</v>
      </c>
      <c r="E51" s="3">
        <f t="shared" si="6"/>
        <v>118</v>
      </c>
      <c r="F51" s="44">
        <f t="shared" si="7"/>
        <v>455</v>
      </c>
      <c r="G51" s="3">
        <v>13</v>
      </c>
      <c r="H51" s="46">
        <v>38000</v>
      </c>
      <c r="J51" s="18">
        <v>99</v>
      </c>
      <c r="K51" s="18">
        <v>74</v>
      </c>
      <c r="L51" s="18">
        <v>79</v>
      </c>
      <c r="M51" s="18">
        <v>85</v>
      </c>
      <c r="N51" s="33">
        <f t="shared" si="8"/>
        <v>337</v>
      </c>
      <c r="O51" s="18">
        <v>35</v>
      </c>
      <c r="P51" s="18">
        <v>25</v>
      </c>
      <c r="Q51" s="18">
        <v>31</v>
      </c>
      <c r="R51" s="18">
        <v>27</v>
      </c>
      <c r="S51" s="33">
        <f t="shared" si="9"/>
        <v>118</v>
      </c>
    </row>
    <row r="52" spans="1:19" s="4" customFormat="1" ht="16.899999999999999" customHeight="1" x14ac:dyDescent="0.3">
      <c r="A52" s="43" t="s">
        <v>66</v>
      </c>
      <c r="B52" s="55" t="s">
        <v>78</v>
      </c>
      <c r="C52" s="45" t="s">
        <v>79</v>
      </c>
      <c r="D52" s="3">
        <f t="shared" si="5"/>
        <v>311</v>
      </c>
      <c r="E52" s="3">
        <f t="shared" si="6"/>
        <v>135</v>
      </c>
      <c r="F52" s="44">
        <f t="shared" si="7"/>
        <v>446</v>
      </c>
      <c r="G52" s="3">
        <v>15</v>
      </c>
      <c r="H52" s="46">
        <v>38764</v>
      </c>
      <c r="J52" s="18">
        <v>86</v>
      </c>
      <c r="K52" s="18">
        <v>74</v>
      </c>
      <c r="L52" s="18">
        <v>70</v>
      </c>
      <c r="M52" s="18">
        <v>81</v>
      </c>
      <c r="N52" s="33">
        <f t="shared" si="8"/>
        <v>311</v>
      </c>
      <c r="O52" s="18">
        <v>35</v>
      </c>
      <c r="P52" s="18">
        <v>27</v>
      </c>
      <c r="Q52" s="18">
        <v>34</v>
      </c>
      <c r="R52" s="18">
        <v>39</v>
      </c>
      <c r="S52" s="33">
        <f t="shared" si="9"/>
        <v>135</v>
      </c>
    </row>
    <row r="53" spans="1:19" s="4" customFormat="1" ht="16.899999999999999" customHeight="1" x14ac:dyDescent="0.3">
      <c r="A53" s="43" t="s">
        <v>67</v>
      </c>
      <c r="B53" s="55" t="s">
        <v>88</v>
      </c>
      <c r="C53" s="45" t="s">
        <v>38</v>
      </c>
      <c r="D53" s="3">
        <f t="shared" si="5"/>
        <v>316</v>
      </c>
      <c r="E53" s="3">
        <f t="shared" si="6"/>
        <v>129</v>
      </c>
      <c r="F53" s="44">
        <f t="shared" si="7"/>
        <v>445</v>
      </c>
      <c r="G53" s="3">
        <v>17</v>
      </c>
      <c r="H53" s="46">
        <v>37482</v>
      </c>
      <c r="J53" s="18">
        <v>80</v>
      </c>
      <c r="K53" s="18">
        <v>77</v>
      </c>
      <c r="L53" s="18">
        <v>78</v>
      </c>
      <c r="M53" s="18">
        <v>81</v>
      </c>
      <c r="N53" s="33">
        <f t="shared" si="8"/>
        <v>316</v>
      </c>
      <c r="O53" s="18">
        <v>35</v>
      </c>
      <c r="P53" s="18">
        <v>26</v>
      </c>
      <c r="Q53" s="18">
        <v>26</v>
      </c>
      <c r="R53" s="18">
        <v>42</v>
      </c>
      <c r="S53" s="33">
        <f t="shared" si="9"/>
        <v>129</v>
      </c>
    </row>
    <row r="54" spans="1:19" s="4" customFormat="1" ht="16.899999999999999" customHeight="1" x14ac:dyDescent="0.3">
      <c r="A54" s="43" t="s">
        <v>82</v>
      </c>
      <c r="B54" s="55" t="s">
        <v>105</v>
      </c>
      <c r="C54" s="45" t="s">
        <v>77</v>
      </c>
      <c r="D54" s="3">
        <f t="shared" si="5"/>
        <v>330</v>
      </c>
      <c r="E54" s="3">
        <f t="shared" si="6"/>
        <v>108</v>
      </c>
      <c r="F54" s="44">
        <f t="shared" si="7"/>
        <v>438</v>
      </c>
      <c r="G54" s="3">
        <v>24</v>
      </c>
      <c r="H54" s="46">
        <v>38227</v>
      </c>
      <c r="J54" s="18">
        <v>82</v>
      </c>
      <c r="K54" s="18">
        <v>84</v>
      </c>
      <c r="L54" s="18">
        <v>88</v>
      </c>
      <c r="M54" s="18">
        <v>76</v>
      </c>
      <c r="N54" s="33">
        <f t="shared" si="8"/>
        <v>330</v>
      </c>
      <c r="O54" s="18">
        <v>34</v>
      </c>
      <c r="P54" s="18">
        <v>25</v>
      </c>
      <c r="Q54" s="18">
        <v>24</v>
      </c>
      <c r="R54" s="18">
        <v>25</v>
      </c>
      <c r="S54" s="33">
        <f t="shared" si="9"/>
        <v>108</v>
      </c>
    </row>
    <row r="55" spans="1:19" s="4" customFormat="1" ht="16.899999999999999" customHeight="1" x14ac:dyDescent="0.3">
      <c r="A55" s="43" t="s">
        <v>103</v>
      </c>
      <c r="B55" s="55" t="s">
        <v>59</v>
      </c>
      <c r="C55" s="45" t="s">
        <v>79</v>
      </c>
      <c r="D55" s="3">
        <f t="shared" si="5"/>
        <v>294</v>
      </c>
      <c r="E55" s="3">
        <f t="shared" si="6"/>
        <v>143</v>
      </c>
      <c r="F55" s="44">
        <f t="shared" si="7"/>
        <v>437</v>
      </c>
      <c r="G55" s="3">
        <v>17</v>
      </c>
      <c r="H55" s="46">
        <v>37253</v>
      </c>
      <c r="J55" s="18">
        <v>81</v>
      </c>
      <c r="K55" s="18">
        <v>59</v>
      </c>
      <c r="L55" s="18">
        <v>71</v>
      </c>
      <c r="M55" s="18">
        <v>83</v>
      </c>
      <c r="N55" s="33">
        <f t="shared" si="8"/>
        <v>294</v>
      </c>
      <c r="O55" s="18">
        <v>33</v>
      </c>
      <c r="P55" s="18">
        <v>51</v>
      </c>
      <c r="Q55" s="18">
        <v>41</v>
      </c>
      <c r="R55" s="18">
        <v>18</v>
      </c>
      <c r="S55" s="33">
        <f t="shared" si="9"/>
        <v>143</v>
      </c>
    </row>
    <row r="56" spans="1:19" s="4" customFormat="1" ht="16.899999999999999" customHeight="1" x14ac:dyDescent="0.3">
      <c r="A56" s="43" t="s">
        <v>104</v>
      </c>
      <c r="B56" s="55" t="s">
        <v>90</v>
      </c>
      <c r="C56" s="45" t="s">
        <v>79</v>
      </c>
      <c r="D56" s="3">
        <f t="shared" si="5"/>
        <v>287</v>
      </c>
      <c r="E56" s="3">
        <f t="shared" si="6"/>
        <v>132</v>
      </c>
      <c r="F56" s="44">
        <f t="shared" si="7"/>
        <v>419</v>
      </c>
      <c r="G56" s="3">
        <v>14</v>
      </c>
      <c r="H56" s="46">
        <v>38226</v>
      </c>
      <c r="J56" s="18">
        <v>68</v>
      </c>
      <c r="K56" s="18">
        <v>69</v>
      </c>
      <c r="L56" s="18">
        <v>79</v>
      </c>
      <c r="M56" s="18">
        <v>71</v>
      </c>
      <c r="N56" s="33">
        <f t="shared" si="8"/>
        <v>287</v>
      </c>
      <c r="O56" s="18">
        <v>40</v>
      </c>
      <c r="P56" s="18">
        <v>33</v>
      </c>
      <c r="Q56" s="18">
        <v>24</v>
      </c>
      <c r="R56" s="18">
        <v>35</v>
      </c>
      <c r="S56" s="33">
        <f t="shared" si="9"/>
        <v>132</v>
      </c>
    </row>
    <row r="57" spans="1:19" s="4" customFormat="1" ht="16.899999999999999" customHeight="1" thickBot="1" x14ac:dyDescent="0.35">
      <c r="A57" s="34"/>
      <c r="B57" s="62"/>
      <c r="C57" s="63"/>
      <c r="D57" s="13"/>
      <c r="E57" s="13"/>
      <c r="F57" s="64"/>
      <c r="G57" s="13"/>
      <c r="H57" s="66"/>
      <c r="J57" s="32"/>
      <c r="K57" s="32"/>
      <c r="L57" s="32"/>
      <c r="M57" s="32"/>
      <c r="N57" s="34"/>
      <c r="O57" s="32"/>
      <c r="P57" s="32"/>
      <c r="Q57" s="32"/>
      <c r="R57" s="32"/>
      <c r="S57" s="34"/>
    </row>
    <row r="58" spans="1:19" s="4" customFormat="1" ht="18.600000000000001" customHeight="1" thickBot="1" x14ac:dyDescent="0.35">
      <c r="A58" s="122" t="s">
        <v>107</v>
      </c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7"/>
    </row>
    <row r="59" spans="1:19" s="4" customFormat="1" ht="18.600000000000001" customHeight="1" x14ac:dyDescent="0.3">
      <c r="A59" s="38"/>
      <c r="B59" s="10"/>
      <c r="C59" s="47"/>
      <c r="D59" s="6"/>
      <c r="E59" s="6"/>
      <c r="F59" s="12"/>
      <c r="G59" s="13"/>
      <c r="H59" s="7"/>
      <c r="J59" s="32"/>
      <c r="K59" s="32"/>
      <c r="L59" s="32"/>
      <c r="M59" s="32"/>
      <c r="N59" s="34"/>
      <c r="O59" s="32"/>
      <c r="P59" s="32"/>
      <c r="Q59" s="32"/>
      <c r="R59" s="32"/>
      <c r="S59" s="34"/>
    </row>
    <row r="60" spans="1:19" s="4" customFormat="1" ht="18.600000000000001" customHeight="1" x14ac:dyDescent="0.3">
      <c r="A60" s="38"/>
      <c r="B60" s="10"/>
      <c r="C60" s="47"/>
      <c r="D60" s="6"/>
      <c r="E60" s="106" t="s">
        <v>20</v>
      </c>
      <c r="F60" s="106"/>
      <c r="G60" s="106"/>
      <c r="H60" s="7"/>
      <c r="J60" s="32"/>
      <c r="K60" s="32"/>
      <c r="L60" s="32"/>
      <c r="M60" s="32"/>
      <c r="N60" s="34"/>
      <c r="O60" s="32"/>
      <c r="P60" s="32"/>
      <c r="Q60" s="32"/>
      <c r="R60" s="32"/>
      <c r="S60" s="34"/>
    </row>
    <row r="61" spans="1:19" s="4" customFormat="1" ht="18.600000000000001" customHeight="1" x14ac:dyDescent="0.3">
      <c r="A61" s="38"/>
      <c r="B61" s="10"/>
      <c r="C61" s="47"/>
      <c r="D61" s="6"/>
      <c r="E61" s="6"/>
      <c r="F61" s="12"/>
      <c r="G61" s="13"/>
      <c r="H61" s="7"/>
      <c r="J61" s="32"/>
      <c r="K61" s="32"/>
      <c r="L61" s="32"/>
      <c r="M61" s="32"/>
      <c r="N61" s="34"/>
      <c r="O61" s="32"/>
      <c r="P61" s="32"/>
      <c r="Q61" s="32"/>
      <c r="R61" s="32"/>
      <c r="S61" s="34"/>
    </row>
    <row r="62" spans="1:19" s="4" customFormat="1" ht="18.600000000000001" customHeight="1" x14ac:dyDescent="0.3">
      <c r="A62" s="38"/>
      <c r="B62" s="10"/>
      <c r="C62" s="47"/>
      <c r="D62" s="6"/>
      <c r="E62" s="6"/>
      <c r="F62" s="12"/>
      <c r="G62" s="13"/>
      <c r="H62" s="7"/>
      <c r="J62" s="32"/>
      <c r="K62" s="32"/>
      <c r="L62" s="32"/>
      <c r="M62" s="32"/>
      <c r="N62" s="34"/>
      <c r="O62" s="32"/>
      <c r="P62" s="32"/>
      <c r="Q62" s="32"/>
      <c r="R62" s="32"/>
      <c r="S62" s="34"/>
    </row>
    <row r="63" spans="1:19" s="4" customFormat="1" ht="18.600000000000001" customHeight="1" x14ac:dyDescent="0.3">
      <c r="A63" s="38"/>
      <c r="B63" s="10"/>
      <c r="C63" s="47"/>
      <c r="D63" s="6"/>
      <c r="E63" s="6"/>
      <c r="F63" s="12"/>
      <c r="G63" s="13"/>
      <c r="H63" s="7"/>
      <c r="J63" s="32"/>
      <c r="K63" s="32"/>
      <c r="L63" s="32"/>
      <c r="M63" s="32"/>
      <c r="N63" s="34"/>
      <c r="O63" s="32"/>
      <c r="P63" s="32"/>
      <c r="Q63" s="32"/>
      <c r="R63" s="32"/>
      <c r="S63" s="34"/>
    </row>
    <row r="64" spans="1:19" s="4" customFormat="1" ht="18.600000000000001" customHeight="1" x14ac:dyDescent="0.3">
      <c r="A64" s="38"/>
      <c r="B64" s="10"/>
      <c r="C64" s="47"/>
      <c r="D64" s="6"/>
      <c r="E64" s="6"/>
      <c r="F64" s="12"/>
      <c r="G64" s="13"/>
      <c r="H64" s="7"/>
      <c r="J64" s="32"/>
      <c r="K64" s="32"/>
      <c r="L64" s="32"/>
      <c r="M64" s="32"/>
      <c r="N64" s="34"/>
      <c r="O64" s="32"/>
      <c r="P64" s="32"/>
      <c r="Q64" s="32"/>
      <c r="R64" s="32"/>
      <c r="S64" s="34"/>
    </row>
    <row r="65" spans="1:19" s="4" customFormat="1" ht="18.600000000000001" customHeight="1" x14ac:dyDescent="0.3">
      <c r="A65" s="14"/>
      <c r="B65" s="10"/>
      <c r="C65" s="11"/>
      <c r="D65" s="6"/>
      <c r="E65" s="6"/>
      <c r="F65" s="12"/>
      <c r="G65" s="13"/>
      <c r="H65" s="7"/>
      <c r="J65" s="31"/>
      <c r="K65" s="31"/>
      <c r="L65" s="31"/>
      <c r="M65" s="31"/>
      <c r="N65" s="19"/>
      <c r="O65" s="31"/>
      <c r="P65" s="31"/>
      <c r="Q65" s="31"/>
      <c r="R65" s="31"/>
      <c r="S65" s="19"/>
    </row>
    <row r="66" spans="1:19" s="28" customFormat="1" x14ac:dyDescent="0.25">
      <c r="A66" s="27"/>
      <c r="C66" s="29"/>
      <c r="D66" s="30"/>
      <c r="E66" s="30"/>
      <c r="F66" s="30"/>
      <c r="G66" s="30"/>
      <c r="H66" s="30"/>
      <c r="J66" s="31"/>
      <c r="K66" s="31"/>
      <c r="L66" s="31"/>
      <c r="M66" s="31"/>
      <c r="N66" s="19"/>
      <c r="O66" s="31"/>
      <c r="P66" s="31"/>
      <c r="Q66" s="31"/>
      <c r="R66" s="31"/>
      <c r="S66" s="19"/>
    </row>
    <row r="67" spans="1:19" x14ac:dyDescent="0.25">
      <c r="E67" s="67"/>
      <c r="F67" s="67"/>
      <c r="G67" s="67"/>
    </row>
  </sheetData>
  <sortState ref="B6:S20">
    <sortCondition descending="1" ref="F6:F20"/>
    <sortCondition descending="1" ref="E6:E20"/>
  </sortState>
  <mergeCells count="19">
    <mergeCell ref="A58:S58"/>
    <mergeCell ref="A24:H24"/>
    <mergeCell ref="A25:H25"/>
    <mergeCell ref="E60:G60"/>
    <mergeCell ref="A1:H1"/>
    <mergeCell ref="A2:H2"/>
    <mergeCell ref="A3:H3"/>
    <mergeCell ref="A26:H26"/>
    <mergeCell ref="A22:S22"/>
    <mergeCell ref="A4:A5"/>
    <mergeCell ref="B4:B5"/>
    <mergeCell ref="C4:C5"/>
    <mergeCell ref="G4:G5"/>
    <mergeCell ref="H4:H5"/>
    <mergeCell ref="A27:A28"/>
    <mergeCell ref="B27:B28"/>
    <mergeCell ref="C27:C28"/>
    <mergeCell ref="G27:G28"/>
    <mergeCell ref="H27:H28"/>
  </mergeCells>
  <phoneticPr fontId="2" type="noConversion"/>
  <printOptions horizontalCentered="1"/>
  <pageMargins left="0" right="0.78740157480314965" top="0.19685039370078741" bottom="0.19685039370078741" header="0.51181102362204722" footer="0.51181102362204722"/>
  <pageSetup paperSize="9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showGridLines="0" tabSelected="1" zoomScale="80" zoomScaleNormal="80" workbookViewId="0">
      <selection activeCell="H7" sqref="H7"/>
    </sheetView>
  </sheetViews>
  <sheetFormatPr defaultRowHeight="15.75" x14ac:dyDescent="0.25"/>
  <cols>
    <col min="1" max="1" width="5.28515625" style="87" customWidth="1"/>
    <col min="2" max="2" width="18.28515625" style="91" customWidth="1"/>
    <col min="3" max="3" width="16.5703125" style="91" customWidth="1"/>
    <col min="4" max="4" width="9.42578125" style="87" customWidth="1"/>
    <col min="5" max="5" width="6.7109375" style="88" customWidth="1"/>
    <col min="6" max="6" width="8.85546875" style="9"/>
    <col min="7" max="7" width="5.28515625" style="87" customWidth="1"/>
    <col min="8" max="8" width="22.28515625" style="89" customWidth="1"/>
    <col min="9" max="9" width="16.5703125" style="90" customWidth="1"/>
    <col min="10" max="10" width="9.42578125" style="87" customWidth="1"/>
    <col min="11" max="11" width="6.7109375" style="88" customWidth="1"/>
  </cols>
  <sheetData>
    <row r="1" spans="1:11" s="96" customFormat="1" x14ac:dyDescent="0.25">
      <c r="A1" s="127" t="s">
        <v>108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1" ht="7.9" customHeight="1" x14ac:dyDescent="0.25">
      <c r="A2" s="70"/>
      <c r="B2" s="70"/>
      <c r="C2" s="70"/>
      <c r="D2" s="70"/>
      <c r="E2" s="71"/>
      <c r="G2" s="70"/>
      <c r="H2" s="70"/>
      <c r="I2" s="72"/>
      <c r="J2" s="70"/>
      <c r="K2" s="71"/>
    </row>
    <row r="3" spans="1:11" x14ac:dyDescent="0.25">
      <c r="A3" s="123" t="s">
        <v>96</v>
      </c>
      <c r="B3" s="124"/>
      <c r="C3" s="124"/>
      <c r="D3" s="124"/>
      <c r="E3" s="124"/>
      <c r="F3" s="125"/>
      <c r="G3" s="128" t="s">
        <v>97</v>
      </c>
      <c r="H3" s="129"/>
      <c r="I3" s="129"/>
      <c r="J3" s="129"/>
      <c r="K3" s="130"/>
    </row>
    <row r="4" spans="1:11" ht="7.9" customHeight="1" x14ac:dyDescent="0.25">
      <c r="A4" s="70"/>
      <c r="B4" s="70"/>
      <c r="C4" s="70"/>
      <c r="D4" s="70"/>
      <c r="E4" s="71"/>
      <c r="G4" s="70"/>
      <c r="H4" s="70"/>
      <c r="I4" s="72"/>
      <c r="J4" s="70"/>
      <c r="K4" s="71"/>
    </row>
    <row r="5" spans="1:11" ht="31.5" x14ac:dyDescent="0.25">
      <c r="A5" s="73" t="s">
        <v>94</v>
      </c>
      <c r="B5" s="74" t="s">
        <v>1</v>
      </c>
      <c r="C5" s="74" t="s">
        <v>95</v>
      </c>
      <c r="D5" s="73" t="s">
        <v>98</v>
      </c>
      <c r="E5" s="75" t="s">
        <v>13</v>
      </c>
      <c r="F5" s="76"/>
      <c r="G5" s="77" t="s">
        <v>94</v>
      </c>
      <c r="H5" s="78" t="s">
        <v>1</v>
      </c>
      <c r="I5" s="79" t="s">
        <v>95</v>
      </c>
      <c r="J5" s="77" t="s">
        <v>98</v>
      </c>
      <c r="K5" s="77" t="s">
        <v>13</v>
      </c>
    </row>
    <row r="6" spans="1:11" ht="15" customHeight="1" x14ac:dyDescent="0.2">
      <c r="A6" s="102" t="s">
        <v>5</v>
      </c>
      <c r="B6" s="101" t="str">
        <f>'Területi ifi, serdülő részletes'!B6</f>
        <v>Gergó Richárd</v>
      </c>
      <c r="C6" s="103" t="str">
        <f>'Területi ifi, serdülő részletes'!C6</f>
        <v>TOPIDÓ Nagymizdó</v>
      </c>
      <c r="D6" s="102">
        <f>'Területi ifi, serdülő részletes'!F6</f>
        <v>559</v>
      </c>
      <c r="E6" s="104">
        <f>'Területi ifi, serdülő részletes'!G6</f>
        <v>2</v>
      </c>
      <c r="F6" s="126"/>
      <c r="G6" s="102" t="s">
        <v>5</v>
      </c>
      <c r="H6" s="101" t="str">
        <f>'Területi ifi, serdülő részletes'!B29</f>
        <v>Gombos Gergely</v>
      </c>
      <c r="I6" s="105" t="str">
        <f>'Területi ifi, serdülő részletes'!C29</f>
        <v>ZTK - FMVas</v>
      </c>
      <c r="J6" s="102">
        <f>'Területi ifi, serdülő részletes'!F29</f>
        <v>568</v>
      </c>
      <c r="K6" s="104">
        <f>'Területi ifi, serdülő részletes'!G29</f>
        <v>0</v>
      </c>
    </row>
    <row r="7" spans="1:11" ht="20.100000000000001" customHeight="1" x14ac:dyDescent="0.2">
      <c r="A7" s="102" t="s">
        <v>6</v>
      </c>
      <c r="B7" s="101" t="str">
        <f>'Területi ifi, serdülő részletes'!B7</f>
        <v>Schvarcz Levente</v>
      </c>
      <c r="C7" s="103" t="str">
        <f>'Területi ifi, serdülő részletes'!C7</f>
        <v>Csákánydoroszló SE</v>
      </c>
      <c r="D7" s="102">
        <f>'Területi ifi, serdülő részletes'!F7</f>
        <v>556</v>
      </c>
      <c r="E7" s="104">
        <f>'Területi ifi, serdülő részletes'!G7</f>
        <v>5</v>
      </c>
      <c r="F7" s="126"/>
      <c r="G7" s="102" t="s">
        <v>6</v>
      </c>
      <c r="H7" s="101" t="str">
        <f>'Területi ifi, serdülő részletes'!B30</f>
        <v>Cserpnyák Martin</v>
      </c>
      <c r="I7" s="105" t="str">
        <f>'Területi ifi, serdülő részletes'!C30</f>
        <v>Thermálpark Sztg VSE</v>
      </c>
      <c r="J7" s="102">
        <f>'Területi ifi, serdülő részletes'!F30</f>
        <v>564</v>
      </c>
      <c r="K7" s="104">
        <f>'Területi ifi, serdülő részletes'!G30</f>
        <v>4</v>
      </c>
    </row>
    <row r="8" spans="1:11" ht="15" customHeight="1" x14ac:dyDescent="0.2">
      <c r="A8" s="102" t="s">
        <v>7</v>
      </c>
      <c r="B8" s="101" t="str">
        <f>'Területi ifi, serdülő részletes'!B8</f>
        <v>Kuslics Gergely</v>
      </c>
      <c r="C8" s="103" t="str">
        <f>'Területi ifi, serdülő részletes'!C8</f>
        <v>Répcelaki SE</v>
      </c>
      <c r="D8" s="102">
        <f>'Területi ifi, serdülő részletes'!F8</f>
        <v>547</v>
      </c>
      <c r="E8" s="104">
        <f>'Területi ifi, serdülő részletes'!G8</f>
        <v>2</v>
      </c>
      <c r="F8" s="126"/>
      <c r="G8" s="102" t="s">
        <v>7</v>
      </c>
      <c r="H8" s="101" t="str">
        <f>'Területi ifi, serdülő részletes'!B31</f>
        <v>Simon Szabolcs</v>
      </c>
      <c r="I8" s="105" t="str">
        <f>'Területi ifi, serdülő részletes'!C31</f>
        <v>Horváth-Gravitáció</v>
      </c>
      <c r="J8" s="102">
        <f>'Területi ifi, serdülő részletes'!F31</f>
        <v>556</v>
      </c>
      <c r="K8" s="104">
        <f>'Területi ifi, serdülő részletes'!G31</f>
        <v>6</v>
      </c>
    </row>
    <row r="9" spans="1:11" ht="15" customHeight="1" x14ac:dyDescent="0.2">
      <c r="A9" s="80" t="s">
        <v>8</v>
      </c>
      <c r="B9" s="81" t="str">
        <f>'Területi ifi, serdülő részletes'!B9</f>
        <v>Orbán Szilárd</v>
      </c>
      <c r="C9" s="99" t="str">
        <f>'Területi ifi, serdülő részletes'!C9</f>
        <v>Zalaszentgrót TK</v>
      </c>
      <c r="D9" s="80">
        <f>'Területi ifi, serdülő részletes'!F9</f>
        <v>542</v>
      </c>
      <c r="E9" s="82">
        <f>'Területi ifi, serdülő részletes'!G9</f>
        <v>6</v>
      </c>
      <c r="F9" s="126"/>
      <c r="G9" s="80" t="s">
        <v>8</v>
      </c>
      <c r="H9" s="81" t="str">
        <f>'Területi ifi, serdülő részletes'!B32</f>
        <v>Tollár Levente</v>
      </c>
      <c r="I9" s="97" t="str">
        <f>'Területi ifi, serdülő részletes'!C32</f>
        <v>NK Teke SE</v>
      </c>
      <c r="J9" s="80">
        <f>'Területi ifi, serdülő részletes'!F32</f>
        <v>550</v>
      </c>
      <c r="K9" s="82">
        <f>'Területi ifi, serdülő részletes'!G32</f>
        <v>5</v>
      </c>
    </row>
    <row r="10" spans="1:11" ht="15" customHeight="1" x14ac:dyDescent="0.2">
      <c r="A10" s="80" t="s">
        <v>14</v>
      </c>
      <c r="B10" s="81" t="str">
        <f>'Területi ifi, serdülő részletes'!B10</f>
        <v>Nagy Ádám</v>
      </c>
      <c r="C10" s="99" t="str">
        <f>'Területi ifi, serdülő részletes'!C10</f>
        <v>Zalaszentgrót TK</v>
      </c>
      <c r="D10" s="80">
        <f>'Területi ifi, serdülő részletes'!F10</f>
        <v>520</v>
      </c>
      <c r="E10" s="82">
        <f>'Területi ifi, serdülő részletes'!G10</f>
        <v>7</v>
      </c>
      <c r="F10" s="126"/>
      <c r="G10" s="80" t="s">
        <v>14</v>
      </c>
      <c r="H10" s="81" t="str">
        <f>'Területi ifi, serdülő részletes'!B33</f>
        <v>Oswald Dániel</v>
      </c>
      <c r="I10" s="97" t="str">
        <f>'Területi ifi, serdülő részletes'!C33</f>
        <v>ZTK - FMVas</v>
      </c>
      <c r="J10" s="80">
        <f>'Területi ifi, serdülő részletes'!F33</f>
        <v>535</v>
      </c>
      <c r="K10" s="82">
        <f>'Területi ifi, serdülő részletes'!G33</f>
        <v>4</v>
      </c>
    </row>
    <row r="11" spans="1:11" ht="15" customHeight="1" x14ac:dyDescent="0.2">
      <c r="A11" s="80" t="s">
        <v>9</v>
      </c>
      <c r="B11" s="81" t="str">
        <f>'Területi ifi, serdülő részletes'!B11</f>
        <v>Gombos Balázs</v>
      </c>
      <c r="C11" s="99" t="str">
        <f>'Területi ifi, serdülő részletes'!C11</f>
        <v>Répcelaki SE</v>
      </c>
      <c r="D11" s="80">
        <f>'Területi ifi, serdülő részletes'!F11</f>
        <v>514</v>
      </c>
      <c r="E11" s="82">
        <f>'Területi ifi, serdülő részletes'!G11</f>
        <v>7</v>
      </c>
      <c r="F11" s="126"/>
      <c r="G11" s="80" t="s">
        <v>9</v>
      </c>
      <c r="H11" s="81" t="str">
        <f>'Területi ifi, serdülő részletes'!B34</f>
        <v>Bagi Milán</v>
      </c>
      <c r="I11" s="97" t="str">
        <f>'Területi ifi, serdülő részletes'!C34</f>
        <v>Topidó-Nagymizdó SE</v>
      </c>
      <c r="J11" s="80">
        <f>'Területi ifi, serdülő részletes'!F34</f>
        <v>532</v>
      </c>
      <c r="K11" s="82">
        <f>'Területi ifi, serdülő részletes'!G34</f>
        <v>4</v>
      </c>
    </row>
    <row r="12" spans="1:11" ht="15" customHeight="1" x14ac:dyDescent="0.2">
      <c r="A12" s="80" t="s">
        <v>15</v>
      </c>
      <c r="B12" s="81" t="str">
        <f>'Területi ifi, serdülő részletes'!B12</f>
        <v>Hammer Bálint</v>
      </c>
      <c r="C12" s="99" t="str">
        <f>'Területi ifi, serdülő részletes'!C12</f>
        <v>TOPIDÓ Nagymizdó</v>
      </c>
      <c r="D12" s="80">
        <f>'Területi ifi, serdülő részletes'!F12</f>
        <v>514</v>
      </c>
      <c r="E12" s="82">
        <f>'Területi ifi, serdülő részletes'!G12</f>
        <v>9</v>
      </c>
      <c r="F12" s="126"/>
      <c r="G12" s="80" t="s">
        <v>15</v>
      </c>
      <c r="H12" s="81" t="str">
        <f>'Területi ifi, serdülő részletes'!B35</f>
        <v>Karba Noel</v>
      </c>
      <c r="I12" s="97" t="str">
        <f>'Területi ifi, serdülő részletes'!C35</f>
        <v>Thermálpark Sztg VSE</v>
      </c>
      <c r="J12" s="80">
        <f>'Területi ifi, serdülő részletes'!F35</f>
        <v>532</v>
      </c>
      <c r="K12" s="82">
        <f>'Területi ifi, serdülő részletes'!G35</f>
        <v>11</v>
      </c>
    </row>
    <row r="13" spans="1:11" ht="15" customHeight="1" x14ac:dyDescent="0.2">
      <c r="A13" s="80" t="s">
        <v>24</v>
      </c>
      <c r="B13" s="81" t="str">
        <f>'Területi ifi, serdülő részletes'!B13</f>
        <v>Bíró Benjamin</v>
      </c>
      <c r="C13" s="99" t="str">
        <f>'Területi ifi, serdülő részletes'!C13</f>
        <v>Balogunyom TK</v>
      </c>
      <c r="D13" s="80">
        <f>'Területi ifi, serdülő részletes'!F13</f>
        <v>513</v>
      </c>
      <c r="E13" s="82">
        <f>'Területi ifi, serdülő részletes'!G13</f>
        <v>5</v>
      </c>
      <c r="F13" s="126"/>
      <c r="G13" s="80" t="s">
        <v>24</v>
      </c>
      <c r="H13" s="81" t="str">
        <f>'Területi ifi, serdülő részletes'!B36</f>
        <v>Karba Bálint</v>
      </c>
      <c r="I13" s="97" t="str">
        <f>'Területi ifi, serdülő részletes'!C36</f>
        <v>Thermálpark Sztg VSE</v>
      </c>
      <c r="J13" s="80">
        <f>'Területi ifi, serdülő részletes'!F36</f>
        <v>531</v>
      </c>
      <c r="K13" s="82">
        <f>'Területi ifi, serdülő részletes'!G36</f>
        <v>4</v>
      </c>
    </row>
    <row r="14" spans="1:11" ht="15" customHeight="1" x14ac:dyDescent="0.2">
      <c r="A14" s="80" t="s">
        <v>25</v>
      </c>
      <c r="B14" s="81" t="str">
        <f>'Területi ifi, serdülő részletes'!B14</f>
        <v>Cseh Máté</v>
      </c>
      <c r="C14" s="99" t="str">
        <f>'Területi ifi, serdülő részletes'!C14</f>
        <v>Thermálpark Sztg VSE</v>
      </c>
      <c r="D14" s="80">
        <f>'Területi ifi, serdülő részletes'!F14</f>
        <v>507</v>
      </c>
      <c r="E14" s="82">
        <f>'Területi ifi, serdülő részletes'!G14</f>
        <v>7</v>
      </c>
      <c r="F14" s="126"/>
      <c r="G14" s="80" t="s">
        <v>25</v>
      </c>
      <c r="H14" s="81" t="str">
        <f>'Területi ifi, serdülő részletes'!B37</f>
        <v>Klinger Csaba</v>
      </c>
      <c r="I14" s="97" t="str">
        <f>'Területi ifi, serdülő részletes'!C37</f>
        <v>LAUF - B TK</v>
      </c>
      <c r="J14" s="80">
        <f>'Területi ifi, serdülő részletes'!F37</f>
        <v>527</v>
      </c>
      <c r="K14" s="82">
        <f>'Területi ifi, serdülő részletes'!G37</f>
        <v>5</v>
      </c>
    </row>
    <row r="15" spans="1:11" ht="15" customHeight="1" x14ac:dyDescent="0.2">
      <c r="A15" s="80" t="s">
        <v>28</v>
      </c>
      <c r="B15" s="81" t="str">
        <f>'Területi ifi, serdülő részletes'!B15</f>
        <v>Gorza Bence</v>
      </c>
      <c r="C15" s="99" t="str">
        <f>'Területi ifi, serdülő részletes'!C15</f>
        <v>Zalaszentgrót TK</v>
      </c>
      <c r="D15" s="80">
        <f>'Területi ifi, serdülő részletes'!F15</f>
        <v>506</v>
      </c>
      <c r="E15" s="82">
        <f>'Területi ifi, serdülő részletes'!G15</f>
        <v>8</v>
      </c>
      <c r="F15" s="126"/>
      <c r="G15" s="80" t="s">
        <v>28</v>
      </c>
      <c r="H15" s="81" t="str">
        <f>'Területi ifi, serdülő részletes'!B38</f>
        <v>Borsos Bence</v>
      </c>
      <c r="I15" s="97" t="str">
        <f>'Területi ifi, serdülő részletes'!C38</f>
        <v>ZTK - FMVas</v>
      </c>
      <c r="J15" s="80">
        <f>'Területi ifi, serdülő részletes'!F38</f>
        <v>527</v>
      </c>
      <c r="K15" s="82">
        <f>'Területi ifi, serdülő részletes'!G38</f>
        <v>7</v>
      </c>
    </row>
    <row r="16" spans="1:11" ht="15" customHeight="1" x14ac:dyDescent="0.2">
      <c r="A16" s="80" t="s">
        <v>41</v>
      </c>
      <c r="B16" s="81" t="str">
        <f>'Területi ifi, serdülő részletes'!B16</f>
        <v>Vígh Levente</v>
      </c>
      <c r="C16" s="99" t="str">
        <f>'Területi ifi, serdülő részletes'!C16</f>
        <v>NK Teke SE</v>
      </c>
      <c r="D16" s="80">
        <f>'Területi ifi, serdülő részletes'!F16</f>
        <v>505</v>
      </c>
      <c r="E16" s="82">
        <f>'Területi ifi, serdülő részletes'!G16</f>
        <v>14</v>
      </c>
      <c r="F16" s="83"/>
      <c r="G16" s="80" t="s">
        <v>41</v>
      </c>
      <c r="H16" s="81" t="str">
        <f>'Területi ifi, serdülő részletes'!B39</f>
        <v>Marton Gergő</v>
      </c>
      <c r="I16" s="97" t="str">
        <f>'Területi ifi, serdülő részletes'!C39</f>
        <v>Csákánydoroszló TE</v>
      </c>
      <c r="J16" s="80">
        <f>'Területi ifi, serdülő részletes'!F39</f>
        <v>526</v>
      </c>
      <c r="K16" s="82">
        <f>'Területi ifi, serdülő részletes'!G39</f>
        <v>3</v>
      </c>
    </row>
    <row r="17" spans="1:11" ht="15" customHeight="1" x14ac:dyDescent="0.2">
      <c r="A17" s="80" t="s">
        <v>42</v>
      </c>
      <c r="B17" s="81" t="str">
        <f>'Területi ifi, serdülő részletes'!B17</f>
        <v>Bakó Barnabás</v>
      </c>
      <c r="C17" s="99" t="str">
        <f>'Területi ifi, serdülő részletes'!C17</f>
        <v>Lauf-B TK</v>
      </c>
      <c r="D17" s="80">
        <f>'Területi ifi, serdülő részletes'!F17</f>
        <v>501</v>
      </c>
      <c r="E17" s="82">
        <f>'Területi ifi, serdülő részletes'!G17</f>
        <v>7</v>
      </c>
      <c r="F17" s="84"/>
      <c r="G17" s="80" t="s">
        <v>42</v>
      </c>
      <c r="H17" s="81" t="str">
        <f>'Területi ifi, serdülő részletes'!B40</f>
        <v>Horváth Florián</v>
      </c>
      <c r="I17" s="97" t="str">
        <f>'Területi ifi, serdülő részletes'!C40</f>
        <v>Balogunyom TK</v>
      </c>
      <c r="J17" s="80">
        <f>'Területi ifi, serdülő részletes'!F40</f>
        <v>525</v>
      </c>
      <c r="K17" s="82">
        <f>'Területi ifi, serdülő részletes'!G40</f>
        <v>6</v>
      </c>
    </row>
    <row r="18" spans="1:11" ht="15" customHeight="1" x14ac:dyDescent="0.2">
      <c r="A18" s="80" t="s">
        <v>43</v>
      </c>
      <c r="B18" s="81" t="str">
        <f>'Területi ifi, serdülő részletes'!B18</f>
        <v>Ifj. Endrődi Boldizsár</v>
      </c>
      <c r="C18" s="99" t="str">
        <f>'Területi ifi, serdülő részletes'!C18</f>
        <v>Lauf-B TK</v>
      </c>
      <c r="D18" s="80">
        <f>'Területi ifi, serdülő részletes'!F18</f>
        <v>497</v>
      </c>
      <c r="E18" s="82">
        <f>'Területi ifi, serdülő részletes'!G18</f>
        <v>11</v>
      </c>
      <c r="F18" s="84"/>
      <c r="G18" s="80" t="s">
        <v>43</v>
      </c>
      <c r="H18" s="81" t="str">
        <f>'Területi ifi, serdülő részletes'!B41</f>
        <v>Stárics Kristóf</v>
      </c>
      <c r="I18" s="97" t="str">
        <f>'Területi ifi, serdülő részletes'!C41</f>
        <v>LAUF - B TK</v>
      </c>
      <c r="J18" s="80">
        <f>'Területi ifi, serdülő részletes'!F41</f>
        <v>514</v>
      </c>
      <c r="K18" s="82">
        <f>'Területi ifi, serdülő részletes'!G41</f>
        <v>4</v>
      </c>
    </row>
    <row r="19" spans="1:11" ht="15" customHeight="1" x14ac:dyDescent="0.2">
      <c r="A19" s="80" t="s">
        <v>44</v>
      </c>
      <c r="B19" s="81" t="str">
        <f>'Területi ifi, serdülő részletes'!B19</f>
        <v>Horváth Márton</v>
      </c>
      <c r="C19" s="99" t="str">
        <f>'Területi ifi, serdülő részletes'!C19</f>
        <v>Balogunyom TK</v>
      </c>
      <c r="D19" s="80">
        <f>'Területi ifi, serdülő részletes'!F19</f>
        <v>494</v>
      </c>
      <c r="E19" s="82">
        <f>'Területi ifi, serdülő részletes'!G19</f>
        <v>12</v>
      </c>
      <c r="F19" s="84"/>
      <c r="G19" s="80" t="s">
        <v>44</v>
      </c>
      <c r="H19" s="81" t="str">
        <f>'Területi ifi, serdülő részletes'!B42</f>
        <v>Varga Levente</v>
      </c>
      <c r="I19" s="97" t="str">
        <f>'Területi ifi, serdülő részletes'!C42</f>
        <v>Répcelaki SE</v>
      </c>
      <c r="J19" s="80">
        <f>'Területi ifi, serdülő részletes'!F42</f>
        <v>505</v>
      </c>
      <c r="K19" s="82">
        <f>'Területi ifi, serdülő részletes'!G42</f>
        <v>10</v>
      </c>
    </row>
    <row r="20" spans="1:11" ht="15" customHeight="1" x14ac:dyDescent="0.2">
      <c r="A20" s="80" t="s">
        <v>45</v>
      </c>
      <c r="B20" s="81" t="str">
        <f>'Területi ifi, serdülő részletes'!B20</f>
        <v>Kolosits Dániel</v>
      </c>
      <c r="C20" s="99" t="str">
        <f>'Területi ifi, serdülő részletes'!C20</f>
        <v>Csákánydoroszló TE</v>
      </c>
      <c r="D20" s="80">
        <f>'Területi ifi, serdülő részletes'!F20</f>
        <v>432</v>
      </c>
      <c r="E20" s="82">
        <f>'Területi ifi, serdülő részletes'!G20</f>
        <v>8</v>
      </c>
      <c r="F20" s="85"/>
      <c r="G20" s="80" t="s">
        <v>45</v>
      </c>
      <c r="H20" s="81" t="str">
        <f>'Területi ifi, serdülő részletes'!B43</f>
        <v>Zalka Martin</v>
      </c>
      <c r="I20" s="97" t="str">
        <f>'Területi ifi, serdülő részletes'!C43</f>
        <v>Répcelaki SE</v>
      </c>
      <c r="J20" s="80">
        <f>'Területi ifi, serdülő részletes'!F43</f>
        <v>505</v>
      </c>
      <c r="K20" s="82">
        <f>'Területi ifi, serdülő részletes'!G43</f>
        <v>7</v>
      </c>
    </row>
    <row r="21" spans="1:11" ht="15" customHeight="1" x14ac:dyDescent="0.2">
      <c r="A21" s="72"/>
      <c r="B21" s="92"/>
      <c r="C21" s="93"/>
      <c r="D21" s="72"/>
      <c r="E21" s="93"/>
      <c r="F21" s="86"/>
      <c r="G21" s="80" t="s">
        <v>46</v>
      </c>
      <c r="H21" s="81" t="str">
        <f>'Területi ifi, serdülő részletes'!B44</f>
        <v>Farkas Milán</v>
      </c>
      <c r="I21" s="97" t="str">
        <f>'Területi ifi, serdülő részletes'!C44</f>
        <v>Balogunyom TK</v>
      </c>
      <c r="J21" s="80">
        <f>'Területi ifi, serdülő részletes'!F44</f>
        <v>504</v>
      </c>
      <c r="K21" s="82">
        <f>'Területi ifi, serdülő részletes'!G44</f>
        <v>7</v>
      </c>
    </row>
    <row r="22" spans="1:11" ht="15" customHeight="1" x14ac:dyDescent="0.2">
      <c r="A22" s="72"/>
      <c r="B22" s="92"/>
      <c r="C22" s="93"/>
      <c r="D22" s="72"/>
      <c r="E22" s="93"/>
      <c r="F22" s="86"/>
      <c r="G22" s="80" t="s">
        <v>47</v>
      </c>
      <c r="H22" s="81" t="str">
        <f>'Területi ifi, serdülő részletes'!B45</f>
        <v>Banai István</v>
      </c>
      <c r="I22" s="97" t="str">
        <f>'Területi ifi, serdülő részletes'!C45</f>
        <v>Sárvári Kinizsi-Kékgolyó</v>
      </c>
      <c r="J22" s="80">
        <f>'Területi ifi, serdülő részletes'!F45</f>
        <v>504</v>
      </c>
      <c r="K22" s="82">
        <f>'Területi ifi, serdülő részletes'!G45</f>
        <v>12</v>
      </c>
    </row>
    <row r="23" spans="1:11" ht="15" customHeight="1" x14ac:dyDescent="0.2">
      <c r="A23" s="72"/>
      <c r="B23" s="92"/>
      <c r="C23" s="93"/>
      <c r="D23" s="72"/>
      <c r="E23" s="93"/>
      <c r="F23" s="86"/>
      <c r="G23" s="80" t="s">
        <v>48</v>
      </c>
      <c r="H23" s="81" t="str">
        <f>'Területi ifi, serdülő részletes'!B46</f>
        <v>Völgyi Ádám</v>
      </c>
      <c r="I23" s="97" t="str">
        <f>'Területi ifi, serdülő részletes'!C46</f>
        <v>Balogunyom TK</v>
      </c>
      <c r="J23" s="80">
        <f>'Területi ifi, serdülő részletes'!F46</f>
        <v>496</v>
      </c>
      <c r="K23" s="82">
        <f>'Területi ifi, serdülő részletes'!G46</f>
        <v>6</v>
      </c>
    </row>
    <row r="24" spans="1:11" ht="15" customHeight="1" x14ac:dyDescent="0.2">
      <c r="A24" s="72"/>
      <c r="B24" s="92"/>
      <c r="C24" s="93"/>
      <c r="D24" s="72"/>
      <c r="E24" s="93"/>
      <c r="F24" s="86"/>
      <c r="G24" s="80" t="s">
        <v>49</v>
      </c>
      <c r="H24" s="81" t="str">
        <f>'Területi ifi, serdülő részletes'!B47</f>
        <v>Németh Ferenc Dániel</v>
      </c>
      <c r="I24" s="97" t="str">
        <f>'Területi ifi, serdülő részletes'!C47</f>
        <v>LAUF - B TK</v>
      </c>
      <c r="J24" s="80">
        <f>'Területi ifi, serdülő részletes'!F47</f>
        <v>467</v>
      </c>
      <c r="K24" s="82">
        <f>'Területi ifi, serdülő részletes'!G47</f>
        <v>9</v>
      </c>
    </row>
    <row r="25" spans="1:11" ht="15" customHeight="1" x14ac:dyDescent="0.2">
      <c r="A25" s="72"/>
      <c r="B25" s="92"/>
      <c r="C25" s="93"/>
      <c r="D25" s="72"/>
      <c r="E25" s="93"/>
      <c r="F25" s="86"/>
      <c r="G25" s="80" t="s">
        <v>50</v>
      </c>
      <c r="H25" s="81" t="str">
        <f>'Területi ifi, serdülő részletes'!B48</f>
        <v>Horváth Barnabás</v>
      </c>
      <c r="I25" s="97" t="str">
        <f>'Területi ifi, serdülő részletes'!C48</f>
        <v>Zalaszentgrót TK</v>
      </c>
      <c r="J25" s="80">
        <f>'Területi ifi, serdülő részletes'!F48</f>
        <v>466</v>
      </c>
      <c r="K25" s="82">
        <f>'Területi ifi, serdülő részletes'!G48</f>
        <v>10</v>
      </c>
    </row>
    <row r="26" spans="1:11" ht="15" customHeight="1" x14ac:dyDescent="0.2">
      <c r="A26" s="72"/>
      <c r="B26" s="92"/>
      <c r="C26" s="93"/>
      <c r="D26" s="72"/>
      <c r="E26" s="93"/>
      <c r="F26" s="86"/>
      <c r="G26" s="80" t="s">
        <v>51</v>
      </c>
      <c r="H26" s="81" t="str">
        <f>'Területi ifi, serdülő részletes'!B49</f>
        <v>Bános Szabolcs</v>
      </c>
      <c r="I26" s="97" t="str">
        <f>'Területi ifi, serdülő részletes'!C49</f>
        <v>LAUF - B TK</v>
      </c>
      <c r="J26" s="80">
        <f>'Területi ifi, serdülő részletes'!F49</f>
        <v>465</v>
      </c>
      <c r="K26" s="82">
        <f>'Területi ifi, serdülő részletes'!G49</f>
        <v>11</v>
      </c>
    </row>
    <row r="27" spans="1:11" ht="15" customHeight="1" x14ac:dyDescent="0.2">
      <c r="A27" s="72"/>
      <c r="B27" s="92"/>
      <c r="C27" s="93"/>
      <c r="D27" s="72"/>
      <c r="E27" s="93"/>
      <c r="F27" s="76"/>
      <c r="G27" s="80" t="s">
        <v>52</v>
      </c>
      <c r="H27" s="81" t="str">
        <f>'Területi ifi, serdülő részletes'!B50</f>
        <v>Árok Domonkos</v>
      </c>
      <c r="I27" s="97" t="str">
        <f>'Területi ifi, serdülő részletes'!C50</f>
        <v>NK Teke SE</v>
      </c>
      <c r="J27" s="80">
        <f>'Területi ifi, serdülő részletes'!F50</f>
        <v>456</v>
      </c>
      <c r="K27" s="82">
        <f>'Területi ifi, serdülő részletes'!G50</f>
        <v>10</v>
      </c>
    </row>
    <row r="28" spans="1:11" ht="15" customHeight="1" x14ac:dyDescent="0.25">
      <c r="A28" s="72"/>
      <c r="B28" s="92"/>
      <c r="C28" s="93"/>
      <c r="D28" s="72"/>
      <c r="E28" s="93"/>
      <c r="G28" s="80" t="s">
        <v>65</v>
      </c>
      <c r="H28" s="81" t="str">
        <f>'Területi ifi, serdülő részletes'!B51</f>
        <v>Muszil Zoltán Márk</v>
      </c>
      <c r="I28" s="97" t="str">
        <f>'Területi ifi, serdülő részletes'!C51</f>
        <v>ZTK - FMVas</v>
      </c>
      <c r="J28" s="80">
        <f>'Területi ifi, serdülő részletes'!F51</f>
        <v>455</v>
      </c>
      <c r="K28" s="82">
        <f>'Területi ifi, serdülő részletes'!G51</f>
        <v>13</v>
      </c>
    </row>
    <row r="29" spans="1:11" ht="15" customHeight="1" x14ac:dyDescent="0.25">
      <c r="A29" s="72"/>
      <c r="B29" s="92"/>
      <c r="C29" s="93"/>
      <c r="D29" s="72"/>
      <c r="E29" s="93"/>
      <c r="G29" s="80" t="s">
        <v>66</v>
      </c>
      <c r="H29" s="81" t="str">
        <f>'Területi ifi, serdülő részletes'!B52</f>
        <v>Mazzag Dávid</v>
      </c>
      <c r="I29" s="97" t="str">
        <f>'Területi ifi, serdülő részletes'!C52</f>
        <v>Zalaszentgrót TK</v>
      </c>
      <c r="J29" s="80">
        <f>'Területi ifi, serdülő részletes'!F52</f>
        <v>446</v>
      </c>
      <c r="K29" s="82">
        <f>'Területi ifi, serdülő részletes'!G52</f>
        <v>15</v>
      </c>
    </row>
    <row r="30" spans="1:11" ht="15" customHeight="1" x14ac:dyDescent="0.25">
      <c r="A30" s="72"/>
      <c r="B30" s="92"/>
      <c r="C30" s="93"/>
      <c r="D30" s="72"/>
      <c r="E30" s="93"/>
      <c r="G30" s="80" t="s">
        <v>67</v>
      </c>
      <c r="H30" s="81" t="str">
        <f>'Területi ifi, serdülő részletes'!B53</f>
        <v>Velekei Martin</v>
      </c>
      <c r="I30" s="97" t="str">
        <f>'Területi ifi, serdülő részletes'!C53</f>
        <v>Csákánydoroszló TE</v>
      </c>
      <c r="J30" s="80">
        <f>'Területi ifi, serdülő részletes'!F53</f>
        <v>445</v>
      </c>
      <c r="K30" s="82">
        <f>'Területi ifi, serdülő részletes'!G53</f>
        <v>17</v>
      </c>
    </row>
    <row r="31" spans="1:11" ht="15" customHeight="1" x14ac:dyDescent="0.25">
      <c r="A31" s="72"/>
      <c r="B31" s="92"/>
      <c r="C31" s="93"/>
      <c r="D31" s="72"/>
      <c r="E31" s="93"/>
      <c r="G31" s="80" t="s">
        <v>82</v>
      </c>
      <c r="H31" s="81" t="str">
        <f>'Területi ifi, serdülő részletes'!B54</f>
        <v>Boncz Máté</v>
      </c>
      <c r="I31" s="97" t="str">
        <f>'Területi ifi, serdülő részletes'!C54</f>
        <v>LAUF - B TK</v>
      </c>
      <c r="J31" s="80">
        <f>'Területi ifi, serdülő részletes'!F54</f>
        <v>438</v>
      </c>
      <c r="K31" s="82">
        <f>'Területi ifi, serdülő részletes'!G54</f>
        <v>24</v>
      </c>
    </row>
    <row r="32" spans="1:11" ht="15" customHeight="1" x14ac:dyDescent="0.25">
      <c r="A32" s="72"/>
      <c r="B32" s="92"/>
      <c r="C32" s="93"/>
      <c r="D32" s="72"/>
      <c r="E32" s="93"/>
      <c r="G32" s="80" t="s">
        <v>103</v>
      </c>
      <c r="H32" s="81" t="str">
        <f>'Területi ifi, serdülő részletes'!B55</f>
        <v>Cseh Máté</v>
      </c>
      <c r="I32" s="97" t="str">
        <f>'Területi ifi, serdülő részletes'!C55</f>
        <v>Zalaszentgrót TK</v>
      </c>
      <c r="J32" s="80">
        <f>'Területi ifi, serdülő részletes'!F55</f>
        <v>437</v>
      </c>
      <c r="K32" s="82">
        <f>'Területi ifi, serdülő részletes'!G55</f>
        <v>17</v>
      </c>
    </row>
    <row r="33" spans="1:11" ht="15" customHeight="1" x14ac:dyDescent="0.25">
      <c r="A33" s="70"/>
      <c r="B33" s="94"/>
      <c r="C33" s="94"/>
      <c r="D33" s="70"/>
      <c r="E33" s="95"/>
      <c r="G33" s="80" t="s">
        <v>104</v>
      </c>
      <c r="H33" s="81" t="str">
        <f>'Területi ifi, serdülő részletes'!B56</f>
        <v>Simon Áron</v>
      </c>
      <c r="I33" s="97" t="str">
        <f>'Területi ifi, serdülő részletes'!C56</f>
        <v>Zalaszentgrót TK</v>
      </c>
      <c r="J33" s="80">
        <f>'Területi ifi, serdülő részletes'!F56</f>
        <v>419</v>
      </c>
      <c r="K33" s="82">
        <f>'Területi ifi, serdülő részletes'!G56</f>
        <v>14</v>
      </c>
    </row>
    <row r="34" spans="1:11" ht="15" customHeight="1" x14ac:dyDescent="0.25">
      <c r="A34" s="70"/>
      <c r="B34" s="94"/>
      <c r="C34" s="94"/>
      <c r="D34" s="70"/>
      <c r="E34" s="95"/>
    </row>
    <row r="35" spans="1:11" ht="15" customHeight="1" x14ac:dyDescent="0.25">
      <c r="A35" s="70"/>
      <c r="B35" s="94"/>
      <c r="C35" s="94"/>
      <c r="D35" s="70"/>
      <c r="E35" s="95"/>
    </row>
    <row r="36" spans="1:11" ht="15" customHeight="1" x14ac:dyDescent="0.25">
      <c r="A36" s="70"/>
      <c r="B36" s="94"/>
      <c r="C36" s="94"/>
      <c r="D36" s="70"/>
      <c r="E36" s="95"/>
    </row>
    <row r="37" spans="1:11" ht="15" customHeight="1" x14ac:dyDescent="0.25"/>
    <row r="38" spans="1:11" ht="15" customHeight="1" x14ac:dyDescent="0.25"/>
    <row r="39" spans="1:11" ht="15" customHeight="1" x14ac:dyDescent="0.25"/>
    <row r="40" spans="1:11" ht="15" customHeight="1" x14ac:dyDescent="0.25"/>
    <row r="41" spans="1:11" ht="15" customHeight="1" x14ac:dyDescent="0.25"/>
    <row r="42" spans="1:11" ht="15" customHeight="1" x14ac:dyDescent="0.25"/>
    <row r="43" spans="1:11" ht="15" customHeight="1" x14ac:dyDescent="0.25"/>
  </sheetData>
  <mergeCells count="4">
    <mergeCell ref="A3:F3"/>
    <mergeCell ref="F6:F15"/>
    <mergeCell ref="A1:K1"/>
    <mergeCell ref="G3:K3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Területi ifi, serdülő részletes</vt:lpstr>
      <vt:lpstr>összesített eredmények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betty</dc:creator>
  <cp:lastModifiedBy>Windows-felhasználó</cp:lastModifiedBy>
  <cp:lastPrinted>2016-10-17T06:07:50Z</cp:lastPrinted>
  <dcterms:created xsi:type="dcterms:W3CDTF">2004-12-28T10:35:39Z</dcterms:created>
  <dcterms:modified xsi:type="dcterms:W3CDTF">2018-10-15T03:10:15Z</dcterms:modified>
</cp:coreProperties>
</file>